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업무(관리철저)\0_엑셀제작\4_OKR(20230227)\"/>
    </mc:Choice>
  </mc:AlternateContent>
  <bookViews>
    <workbookView xWindow="0" yWindow="0" windowWidth="18030" windowHeight="17190"/>
  </bookViews>
  <sheets>
    <sheet name="OKR 설정" sheetId="1" r:id="rId1"/>
    <sheet name="OKR 구성" sheetId="8" r:id="rId2"/>
    <sheet name="option" sheetId="6" state="veryHidden" r:id="rId3"/>
  </sheets>
  <definedNames>
    <definedName name="Objective" localSheetId="1">OFFSET('OKR 구성'!Objective_항목명,1,0,COUNTA(표1[Objective]))</definedName>
    <definedName name="Objective">OFFSET(Objective_항목명,1,0,COUNTA(표1[Objective]))</definedName>
    <definedName name="Objective_항목명" localSheetId="1">표1[[#Headers],[Objective]]</definedName>
    <definedName name="Objective_항목명">표1[[#Headers],[Objective]]</definedName>
    <definedName name="OKR_KR1">option!$G$4</definedName>
    <definedName name="OKR_KR1_Goal">option!$G$11</definedName>
    <definedName name="OKR_KR1_Result">option!$G$15</definedName>
    <definedName name="OKR_KR1_Total">option!$G$19</definedName>
    <definedName name="OKR_KR2">option!$G$5</definedName>
    <definedName name="OKR_KR2_Goal">option!$G$12</definedName>
    <definedName name="OKR_KR2_Result">option!$G$16</definedName>
    <definedName name="OKR_KR2_Total">option!$G$20</definedName>
    <definedName name="OKR_KR3">option!$G$6</definedName>
    <definedName name="OKR_KR3_Goal">option!$G$13</definedName>
    <definedName name="OKR_KR3_Result">option!$G$17</definedName>
    <definedName name="OKR_KR3_Total">option!$G$21</definedName>
    <definedName name="OKR_O">option!$G$3</definedName>
    <definedName name="OKR_O_Goal">option!$G$10</definedName>
    <definedName name="OKR_O_Result">option!$G$14</definedName>
    <definedName name="OKR_O_Total">option!$G$18</definedName>
    <definedName name="OKR_담당자_KR1">option!$G$7</definedName>
    <definedName name="OKR_담당자_KR2">option!$G$8</definedName>
    <definedName name="OKR_담당자_KR3">option!$G$9</definedName>
    <definedName name="_xlnm.Print_Area" localSheetId="1">'OKR 구성'!$A$1:$P$24</definedName>
    <definedName name="_xlnm.Print_Area" localSheetId="0">표1[]</definedName>
    <definedName name="_xlnm.Print_Titles" localSheetId="0">'OKR 설정'!$1:$5</definedName>
    <definedName name="성명" localSheetId="1">OFFSET(표2[[#Headers],[담당자]],1,0,COUNTA(표2[담당자]))</definedName>
    <definedName name="성명">OFFSET(표2[[#Headers],[담당자]],1,0,COUNTA(표2[담당자]))</definedName>
    <definedName name="연도">option!$A$2:$A$37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8" l="1"/>
  <c r="O21" i="8"/>
  <c r="O19" i="8"/>
  <c r="O18" i="8"/>
  <c r="O16" i="8"/>
  <c r="O15" i="8"/>
  <c r="H17" i="8" l="1"/>
  <c r="G17" i="8"/>
  <c r="F17" i="8"/>
  <c r="E17" i="8"/>
  <c r="D17" i="8"/>
  <c r="N17" i="8"/>
  <c r="C17" i="8"/>
  <c r="I17" i="8"/>
  <c r="J17" i="8"/>
  <c r="K17" i="8"/>
  <c r="L17" i="8"/>
  <c r="M17" i="8"/>
  <c r="O17" i="8" l="1"/>
  <c r="L3" i="6"/>
  <c r="M3" i="6"/>
  <c r="N3" i="6"/>
  <c r="G17" i="6" l="1"/>
  <c r="N2" i="6"/>
  <c r="G16" i="6"/>
  <c r="M2" i="6"/>
  <c r="G15" i="6"/>
  <c r="L2" i="6"/>
  <c r="G3" i="6"/>
  <c r="G13" i="6" l="1"/>
  <c r="H9" i="8" s="1"/>
  <c r="G12" i="6"/>
  <c r="H8" i="8" s="1"/>
  <c r="G11" i="6"/>
  <c r="H7" i="8" s="1"/>
  <c r="G10" i="6"/>
  <c r="I7" i="8"/>
  <c r="I9" i="8"/>
  <c r="I8" i="8"/>
  <c r="I6" i="8"/>
  <c r="G14" i="6" s="1"/>
  <c r="G6" i="6"/>
  <c r="C9" i="8" s="1"/>
  <c r="G7" i="6"/>
  <c r="G7" i="8" s="1"/>
  <c r="G8" i="6"/>
  <c r="G8" i="8" s="1"/>
  <c r="G9" i="6"/>
  <c r="G9" i="8" s="1"/>
  <c r="G4" i="6"/>
  <c r="C7" i="8" s="1"/>
  <c r="G5" i="6"/>
  <c r="C8" i="8" s="1"/>
  <c r="G18" i="6" l="1"/>
  <c r="J6" i="8" s="1"/>
  <c r="H6" i="8"/>
  <c r="N23" i="8"/>
  <c r="M23" i="8"/>
  <c r="L23" i="8"/>
  <c r="K23" i="8"/>
  <c r="J23" i="8"/>
  <c r="I23" i="8"/>
  <c r="H23" i="8"/>
  <c r="G23" i="8"/>
  <c r="F23" i="8"/>
  <c r="E23" i="8"/>
  <c r="D23" i="8"/>
  <c r="C23" i="8"/>
  <c r="N20" i="8"/>
  <c r="M20" i="8"/>
  <c r="L20" i="8"/>
  <c r="K20" i="8"/>
  <c r="J20" i="8"/>
  <c r="I20" i="8"/>
  <c r="H20" i="8"/>
  <c r="G20" i="8"/>
  <c r="F20" i="8"/>
  <c r="E20" i="8"/>
  <c r="D20" i="8"/>
  <c r="C20" i="8"/>
  <c r="O23" i="8" l="1"/>
  <c r="O20" i="8"/>
  <c r="G21" i="6"/>
  <c r="N4" i="6"/>
  <c r="M4" i="6"/>
  <c r="G20" i="6"/>
  <c r="J8" i="8" s="1"/>
  <c r="L4" i="6"/>
  <c r="G19" i="6"/>
  <c r="J7" i="8" s="1"/>
  <c r="J9" i="8"/>
</calcChain>
</file>

<file path=xl/comments1.xml><?xml version="1.0" encoding="utf-8"?>
<comments xmlns="http://schemas.openxmlformats.org/spreadsheetml/2006/main">
  <authors>
    <author>박준성</author>
  </authors>
  <commentList>
    <comment ref="B5" authorId="0" shapeId="0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 xml:space="preserve"> 목표(O)와 핵심결과(KR)을 설정합니다.</t>
        </r>
      </text>
    </comment>
    <comment ref="F5" authorId="0" shapeId="0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 xml:space="preserve"> 핵심결과(KR)의 담당자를 설정합니다.</t>
        </r>
      </text>
    </comment>
    <comment ref="I5" authorId="0" shapeId="0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 xml:space="preserve"> 목표치(O/KR)를 설정합니다. 숫자로 입력하고
 70% 기준으로 설정해보시기 바랍니다.</t>
        </r>
      </text>
    </comment>
    <comment ref="N5" authorId="0" shapeId="0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 xml:space="preserve"> 담당자를 설정합니다.
 해당 담당자는 각 시트에서 사용할 수 있습니다.</t>
        </r>
      </text>
    </comment>
  </commentList>
</comments>
</file>

<file path=xl/comments2.xml><?xml version="1.0" encoding="utf-8"?>
<comments xmlns="http://schemas.openxmlformats.org/spreadsheetml/2006/main">
  <authors>
    <author>박준성</author>
  </authors>
  <commentList>
    <comment ref="B6" authorId="0" shapeId="0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 xml:space="preserve"> 목표(O)를 선택하여 입력합니다. 핵심결과(KR), 
 담당자 등이 자동으로 표시됩니다.</t>
        </r>
      </text>
    </comment>
    <comment ref="B13" authorId="0" shapeId="0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 xml:space="preserve"> 연도를 선택하여 입력합니다.</t>
        </r>
      </text>
    </comment>
    <comment ref="B15" authorId="0" shapeId="0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 xml:space="preserve"> 각 핵심결과(KR)의 목표치와 결과치를 숫자로
 입력합니다. 달성률 및 현황차트에 적용됩니다.</t>
        </r>
      </text>
    </comment>
  </commentList>
</comments>
</file>

<file path=xl/sharedStrings.xml><?xml version="1.0" encoding="utf-8"?>
<sst xmlns="http://schemas.openxmlformats.org/spreadsheetml/2006/main" count="69" uniqueCount="63">
  <si>
    <t>Key Results(1)</t>
    <phoneticPr fontId="1" type="noConversion"/>
  </si>
  <si>
    <t>Key Results(2)</t>
    <phoneticPr fontId="1" type="noConversion"/>
  </si>
  <si>
    <t>Key Results(3)</t>
    <phoneticPr fontId="1" type="noConversion"/>
  </si>
  <si>
    <t>Objective</t>
    <phoneticPr fontId="1" type="noConversion"/>
  </si>
  <si>
    <t>월</t>
    <phoneticPr fontId="1" type="noConversion"/>
  </si>
  <si>
    <t>연도</t>
    <phoneticPr fontId="1" type="noConversion"/>
  </si>
  <si>
    <t>OKR 현황</t>
    <phoneticPr fontId="1" type="noConversion"/>
  </si>
  <si>
    <t>Objective</t>
    <phoneticPr fontId="1" type="noConversion"/>
  </si>
  <si>
    <t>순서</t>
    <phoneticPr fontId="1" type="noConversion"/>
  </si>
  <si>
    <t>Key Results1</t>
    <phoneticPr fontId="1" type="noConversion"/>
  </si>
  <si>
    <t>Key Results2</t>
    <phoneticPr fontId="1" type="noConversion"/>
  </si>
  <si>
    <t>Key Results3</t>
    <phoneticPr fontId="1" type="noConversion"/>
  </si>
  <si>
    <t>담당자</t>
    <phoneticPr fontId="1" type="noConversion"/>
  </si>
  <si>
    <t>구분</t>
    <phoneticPr fontId="1" type="noConversion"/>
  </si>
  <si>
    <t>목표치</t>
    <phoneticPr fontId="1" type="noConversion"/>
  </si>
  <si>
    <t>달성률</t>
    <phoneticPr fontId="1" type="noConversion"/>
  </si>
  <si>
    <t>목표치_KR1</t>
    <phoneticPr fontId="1" type="noConversion"/>
  </si>
  <si>
    <t>목표치_KR2</t>
    <phoneticPr fontId="1" type="noConversion"/>
  </si>
  <si>
    <t>목표치_KR3</t>
    <phoneticPr fontId="1" type="noConversion"/>
  </si>
  <si>
    <t>KR(1) 목표치</t>
    <phoneticPr fontId="1" type="noConversion"/>
  </si>
  <si>
    <t>KR(1) 결과치</t>
    <phoneticPr fontId="1" type="noConversion"/>
  </si>
  <si>
    <t>KR(2) 목표치</t>
    <phoneticPr fontId="1" type="noConversion"/>
  </si>
  <si>
    <t>KR(2) 결과치</t>
    <phoneticPr fontId="1" type="noConversion"/>
  </si>
  <si>
    <t>KR(3) 목표치</t>
    <phoneticPr fontId="1" type="noConversion"/>
  </si>
  <si>
    <t>KR(3) 결과치</t>
    <phoneticPr fontId="1" type="noConversion"/>
  </si>
  <si>
    <t>KR(1) 달성률</t>
    <phoneticPr fontId="1" type="noConversion"/>
  </si>
  <si>
    <t>KR(2) 달성률</t>
    <phoneticPr fontId="1" type="noConversion"/>
  </si>
  <si>
    <t>KR(3) 달성률</t>
    <phoneticPr fontId="1" type="noConversion"/>
  </si>
  <si>
    <t>달성률_KR1</t>
    <phoneticPr fontId="1" type="noConversion"/>
  </si>
  <si>
    <t>달성률_KR2</t>
    <phoneticPr fontId="1" type="noConversion"/>
  </si>
  <si>
    <t>달성률_KR3</t>
    <phoneticPr fontId="1" type="noConversion"/>
  </si>
  <si>
    <t>담당자 설정</t>
    <phoneticPr fontId="1" type="noConversion"/>
  </si>
  <si>
    <t>OKR 설정</t>
    <phoneticPr fontId="1" type="noConversion"/>
  </si>
  <si>
    <t>OKR 구성</t>
    <phoneticPr fontId="1" type="noConversion"/>
  </si>
  <si>
    <t>OKR</t>
    <phoneticPr fontId="1" type="noConversion"/>
  </si>
  <si>
    <t>결과치</t>
    <phoneticPr fontId="1" type="noConversion"/>
  </si>
  <si>
    <t>담당자_KR1</t>
    <phoneticPr fontId="1" type="noConversion"/>
  </si>
  <si>
    <t>담당자_KR2</t>
    <phoneticPr fontId="1" type="noConversion"/>
  </si>
  <si>
    <t>담당자_KR3</t>
    <phoneticPr fontId="1" type="noConversion"/>
  </si>
  <si>
    <t>결과치_KR1</t>
    <phoneticPr fontId="1" type="noConversion"/>
  </si>
  <si>
    <t>결과치_KR2</t>
    <phoneticPr fontId="1" type="noConversion"/>
  </si>
  <si>
    <t>결과치_KR3</t>
    <phoneticPr fontId="1" type="noConversion"/>
  </si>
  <si>
    <t>목표치_O</t>
    <phoneticPr fontId="1" type="noConversion"/>
  </si>
  <si>
    <t>결과치_O</t>
    <phoneticPr fontId="1" type="noConversion"/>
  </si>
  <si>
    <t>달성률_O</t>
    <phoneticPr fontId="1" type="noConversion"/>
  </si>
  <si>
    <t>연도</t>
    <phoneticPr fontId="1" type="noConversion"/>
  </si>
  <si>
    <t>담당자(KR1)</t>
    <phoneticPr fontId="1" type="noConversion"/>
  </si>
  <si>
    <t>담당자(KR2)</t>
    <phoneticPr fontId="1" type="noConversion"/>
  </si>
  <si>
    <t>담당자(KR3)</t>
    <phoneticPr fontId="1" type="noConversion"/>
  </si>
  <si>
    <t>목표치(O)</t>
    <phoneticPr fontId="1" type="noConversion"/>
  </si>
  <si>
    <t>목표치(KR1)</t>
    <phoneticPr fontId="1" type="noConversion"/>
  </si>
  <si>
    <t>목표치(KR2)</t>
    <phoneticPr fontId="1" type="noConversion"/>
  </si>
  <si>
    <t>목표치(KR3)</t>
    <phoneticPr fontId="1" type="noConversion"/>
  </si>
  <si>
    <t>달성률</t>
    <phoneticPr fontId="1" type="noConversion"/>
  </si>
  <si>
    <t>구분</t>
    <phoneticPr fontId="1" type="noConversion"/>
  </si>
  <si>
    <t>Key Results(1)</t>
    <phoneticPr fontId="1" type="noConversion"/>
  </si>
  <si>
    <t>Key Results(2)</t>
    <phoneticPr fontId="1" type="noConversion"/>
  </si>
  <si>
    <t>Key Results(3)</t>
    <phoneticPr fontId="1" type="noConversion"/>
  </si>
  <si>
    <t>목표치</t>
    <phoneticPr fontId="1" type="noConversion"/>
  </si>
  <si>
    <t>결과치</t>
    <phoneticPr fontId="1" type="noConversion"/>
  </si>
  <si>
    <r>
      <rPr>
        <b/>
        <sz val="18"/>
        <color theme="3"/>
        <rFont val="맑은 고딕"/>
        <family val="3"/>
        <charset val="129"/>
      </rPr>
      <t>OKR 간단형</t>
    </r>
    <r>
      <rPr>
        <b/>
        <sz val="15"/>
        <color theme="3"/>
        <rFont val="맑은 고딕"/>
        <family val="3"/>
        <charset val="129"/>
      </rPr>
      <t xml:space="preserve">    </t>
    </r>
    <r>
      <rPr>
        <sz val="11"/>
        <color theme="4"/>
        <rFont val="맑은 고딕"/>
        <family val="3"/>
        <charset val="129"/>
      </rPr>
      <t>OKR 설정</t>
    </r>
    <phoneticPr fontId="1" type="noConversion"/>
  </si>
  <si>
    <r>
      <rPr>
        <b/>
        <sz val="18"/>
        <color theme="3"/>
        <rFont val="맑은 고딕"/>
        <family val="3"/>
        <charset val="129"/>
      </rPr>
      <t>OKR 간단형</t>
    </r>
    <r>
      <rPr>
        <b/>
        <sz val="15"/>
        <color theme="3"/>
        <rFont val="맑은 고딕"/>
        <family val="3"/>
        <charset val="129"/>
      </rPr>
      <t xml:space="preserve">    </t>
    </r>
    <r>
      <rPr>
        <sz val="11"/>
        <color theme="4"/>
        <rFont val="맑은 고딕"/>
        <family val="3"/>
        <charset val="129"/>
      </rPr>
      <t>OKR 구성</t>
    </r>
    <phoneticPr fontId="1" type="noConversion"/>
  </si>
  <si>
    <t>달성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</si>
</sst>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General&quot;년&quot;"/>
    <numFmt numFmtId="177" formatCode="General&quot;월&quot;"/>
    <numFmt numFmtId="178" formatCode="0.0%"/>
    <numFmt numFmtId="179" formatCode="#,##0_ ;[Red]\-#,##0\ "/>
  </numFmts>
  <fonts count="31" x14ac:knownFonts="1">
    <font>
      <sz val="9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theme="1" tint="0.249977111117893"/>
      <name val="맑은 고딕"/>
      <family val="3"/>
      <charset val="129"/>
    </font>
    <font>
      <b/>
      <sz val="9"/>
      <color theme="1" tint="0.249977111117893"/>
      <name val="맑은 고딕"/>
      <family val="3"/>
      <charset val="129"/>
    </font>
    <font>
      <b/>
      <sz val="9"/>
      <color theme="1" tint="0.249977111117893"/>
      <name val="Verdana"/>
      <family val="2"/>
    </font>
    <font>
      <sz val="9"/>
      <color theme="1" tint="0.249977111117893"/>
      <name val="Verdana"/>
      <family val="2"/>
    </font>
    <font>
      <sz val="9"/>
      <color theme="1"/>
      <name val="Verdana"/>
      <family val="2"/>
    </font>
    <font>
      <sz val="9"/>
      <color theme="3"/>
      <name val="맑은 고딕"/>
      <family val="2"/>
      <charset val="129"/>
    </font>
    <font>
      <b/>
      <sz val="20"/>
      <color theme="3"/>
      <name val="맑은 고딕"/>
      <family val="2"/>
      <charset val="129"/>
    </font>
    <font>
      <b/>
      <sz val="18"/>
      <color theme="3"/>
      <name val="맑은 고딕"/>
      <family val="3"/>
      <charset val="129"/>
    </font>
    <font>
      <b/>
      <sz val="15"/>
      <color theme="3"/>
      <name val="맑은 고딕"/>
      <family val="3"/>
      <charset val="129"/>
    </font>
    <font>
      <b/>
      <sz val="9"/>
      <color theme="0"/>
      <name val="Calibri"/>
      <family val="2"/>
    </font>
    <font>
      <b/>
      <sz val="9"/>
      <color theme="0"/>
      <name val="맑은 고딕"/>
      <family val="3"/>
      <charset val="129"/>
      <scheme val="minor"/>
    </font>
    <font>
      <b/>
      <sz val="9"/>
      <color theme="4" tint="0.59999389629810485"/>
      <name val="맑은 고딕"/>
      <family val="3"/>
      <charset val="129"/>
      <scheme val="minor"/>
    </font>
    <font>
      <b/>
      <sz val="9"/>
      <color theme="6" tint="0.59999389629810485"/>
      <name val="맑은 고딕"/>
      <family val="3"/>
      <charset val="129"/>
      <scheme val="minor"/>
    </font>
    <font>
      <b/>
      <sz val="9"/>
      <color theme="5" tint="0.59999389629810485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b/>
      <sz val="9"/>
      <color theme="3"/>
      <name val="Calibri"/>
      <family val="2"/>
    </font>
    <font>
      <b/>
      <sz val="9"/>
      <color theme="0"/>
      <name val="맑은 고딕"/>
      <family val="3"/>
      <charset val="129"/>
    </font>
    <font>
      <b/>
      <sz val="9"/>
      <color theme="4" tint="-0.499984740745262"/>
      <name val="맑은 고딕"/>
      <family val="3"/>
      <charset val="129"/>
    </font>
    <font>
      <sz val="11"/>
      <color theme="4"/>
      <name val="맑은 고딕"/>
      <family val="3"/>
      <charset val="129"/>
    </font>
    <font>
      <b/>
      <sz val="20"/>
      <color theme="3"/>
      <name val="맑은 고딕"/>
      <family val="3"/>
      <charset val="129"/>
    </font>
    <font>
      <sz val="9"/>
      <color theme="1" tint="0.499984740745262"/>
      <name val="맑은 고딕"/>
      <family val="3"/>
      <charset val="129"/>
    </font>
    <font>
      <b/>
      <sz val="9"/>
      <color theme="4"/>
      <name val="Verdana"/>
      <family val="2"/>
    </font>
    <font>
      <b/>
      <sz val="9"/>
      <color theme="5"/>
      <name val="Verdana"/>
      <family val="2"/>
    </font>
    <font>
      <b/>
      <sz val="9"/>
      <color theme="6"/>
      <name val="Verdana"/>
      <family val="2"/>
    </font>
    <font>
      <b/>
      <sz val="9"/>
      <color theme="3"/>
      <name val="Verdana"/>
      <family val="2"/>
    </font>
    <font>
      <b/>
      <sz val="9"/>
      <color indexed="8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8F7"/>
        <bgColor indexed="64"/>
      </patternFill>
    </fill>
    <fill>
      <patternFill patternType="solid">
        <fgColor rgb="FFF1FDFA"/>
        <bgColor indexed="64"/>
      </patternFill>
    </fill>
    <fill>
      <patternFill patternType="solid">
        <fgColor rgb="FFF1F3FD"/>
        <bgColor indexed="64"/>
      </patternFill>
    </fill>
    <fill>
      <patternFill patternType="solid">
        <fgColor rgb="FFFFFAEF"/>
        <bgColor indexed="64"/>
      </patternFill>
    </fill>
  </fills>
  <borders count="44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3743705557422"/>
      </left>
      <right/>
      <top/>
      <bottom/>
      <diagonal/>
    </border>
    <border>
      <left/>
      <right style="thin">
        <color theme="0" tint="-0.14993743705557422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2"/>
      </top>
      <bottom style="medium">
        <color theme="2"/>
      </bottom>
      <diagonal/>
    </border>
    <border>
      <left/>
      <right/>
      <top/>
      <bottom style="medium">
        <color theme="2"/>
      </bottom>
      <diagonal/>
    </border>
    <border>
      <left/>
      <right/>
      <top/>
      <bottom style="thin">
        <color theme="2" tint="-0.24994659260841701"/>
      </bottom>
      <diagonal/>
    </border>
    <border>
      <left/>
      <right style="thin">
        <color theme="0" tint="-0.14993743705557422"/>
      </right>
      <top/>
      <bottom style="thin">
        <color theme="2" tint="-0.24994659260841701"/>
      </bottom>
      <diagonal/>
    </border>
    <border>
      <left style="thin">
        <color theme="0" tint="-0.14993743705557422"/>
      </left>
      <right/>
      <top/>
      <bottom style="thin">
        <color theme="2" tint="-0.24994659260841701"/>
      </bottom>
      <diagonal/>
    </border>
    <border>
      <left/>
      <right/>
      <top style="medium">
        <color theme="2"/>
      </top>
      <bottom style="thin">
        <color theme="2" tint="-0.24994659260841701"/>
      </bottom>
      <diagonal/>
    </border>
    <border>
      <left/>
      <right style="thick">
        <color theme="2"/>
      </right>
      <top/>
      <bottom style="medium">
        <color theme="2"/>
      </bottom>
      <diagonal/>
    </border>
    <border>
      <left/>
      <right style="thick">
        <color theme="2"/>
      </right>
      <top style="medium">
        <color theme="2"/>
      </top>
      <bottom style="medium">
        <color theme="2"/>
      </bottom>
      <diagonal/>
    </border>
    <border>
      <left style="thin">
        <color theme="2"/>
      </left>
      <right style="thin">
        <color theme="2"/>
      </right>
      <top/>
      <bottom style="medium">
        <color theme="2"/>
      </bottom>
      <diagonal/>
    </border>
    <border>
      <left style="thin">
        <color theme="2"/>
      </left>
      <right style="thin">
        <color theme="2"/>
      </right>
      <top style="medium">
        <color theme="2"/>
      </top>
      <bottom style="medium">
        <color theme="2"/>
      </bottom>
      <diagonal/>
    </border>
    <border>
      <left style="thin">
        <color theme="2"/>
      </left>
      <right style="thick">
        <color theme="2"/>
      </right>
      <top/>
      <bottom style="medium">
        <color theme="2"/>
      </bottom>
      <diagonal/>
    </border>
    <border>
      <left style="thin">
        <color theme="2"/>
      </left>
      <right style="thick">
        <color theme="2"/>
      </right>
      <top style="medium">
        <color theme="2"/>
      </top>
      <bottom style="medium">
        <color theme="2"/>
      </bottom>
      <diagonal/>
    </border>
    <border>
      <left/>
      <right/>
      <top/>
      <bottom style="double">
        <color theme="2" tint="-0.24994659260841701"/>
      </bottom>
      <diagonal/>
    </border>
    <border>
      <left/>
      <right/>
      <top/>
      <bottom style="thick">
        <color theme="2"/>
      </bottom>
      <diagonal/>
    </border>
    <border>
      <left/>
      <right style="thin">
        <color theme="0" tint="-0.14993743705557422"/>
      </right>
      <top/>
      <bottom style="thick">
        <color theme="2"/>
      </bottom>
      <diagonal/>
    </border>
    <border>
      <left style="thin">
        <color theme="0" tint="-0.14993743705557422"/>
      </left>
      <right/>
      <top/>
      <bottom style="thick">
        <color theme="2"/>
      </bottom>
      <diagonal/>
    </border>
    <border>
      <left/>
      <right style="thin">
        <color theme="0" tint="-0.14990691854609822"/>
      </right>
      <top style="thin">
        <color theme="2" tint="-0.24994659260841701"/>
      </top>
      <bottom style="thin">
        <color theme="2"/>
      </bottom>
      <diagonal/>
    </border>
    <border>
      <left style="thin">
        <color theme="0" tint="-0.14990691854609822"/>
      </left>
      <right/>
      <top style="thin">
        <color theme="2" tint="-0.24994659260841701"/>
      </top>
      <bottom style="thin">
        <color theme="2"/>
      </bottom>
      <diagonal/>
    </border>
    <border>
      <left/>
      <right/>
      <top style="thin">
        <color theme="2" tint="-0.24994659260841701"/>
      </top>
      <bottom style="thin">
        <color theme="2"/>
      </bottom>
      <diagonal/>
    </border>
    <border>
      <left/>
      <right style="thin">
        <color theme="0" tint="-0.14990691854609822"/>
      </right>
      <top style="thin">
        <color theme="2"/>
      </top>
      <bottom style="thin">
        <color theme="2"/>
      </bottom>
      <diagonal/>
    </border>
    <border>
      <left style="thin">
        <color theme="0" tint="-0.1499069185460982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0" tint="-0.14990691854609822"/>
      </right>
      <top style="thin">
        <color theme="2"/>
      </top>
      <bottom style="thin">
        <color theme="2" tint="-0.24994659260841701"/>
      </bottom>
      <diagonal/>
    </border>
    <border>
      <left style="thin">
        <color theme="0" tint="-0.14990691854609822"/>
      </left>
      <right/>
      <top style="thin">
        <color theme="2"/>
      </top>
      <bottom style="thin">
        <color theme="2" tint="-0.24994659260841701"/>
      </bottom>
      <diagonal/>
    </border>
    <border>
      <left/>
      <right/>
      <top style="thin">
        <color theme="2"/>
      </top>
      <bottom style="thin">
        <color theme="2" tint="-0.24994659260841701"/>
      </bottom>
      <diagonal/>
    </border>
    <border>
      <left/>
      <right/>
      <top style="medium">
        <color theme="2"/>
      </top>
      <bottom/>
      <diagonal/>
    </border>
    <border>
      <left style="thick">
        <color theme="2"/>
      </left>
      <right style="thin">
        <color theme="2"/>
      </right>
      <top style="medium">
        <color theme="2"/>
      </top>
      <bottom style="medium">
        <color theme="2"/>
      </bottom>
      <diagonal/>
    </border>
    <border>
      <left style="thin">
        <color theme="2"/>
      </left>
      <right/>
      <top style="medium">
        <color theme="2"/>
      </top>
      <bottom style="medium">
        <color theme="2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0" fillId="0" borderId="2" xfId="0" applyNumberForma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178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2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1" xfId="0" quotePrefix="1" applyBorder="1" applyAlignment="1">
      <alignment vertical="center" shrinkToFit="1"/>
    </xf>
    <xf numFmtId="0" fontId="0" fillId="0" borderId="1" xfId="0" applyNumberFormat="1" applyBorder="1" applyAlignment="1">
      <alignment vertical="center" shrinkToFit="1"/>
    </xf>
    <xf numFmtId="178" fontId="0" fillId="0" borderId="1" xfId="0" applyNumberFormat="1" applyBorder="1" applyAlignment="1">
      <alignment vertical="center" shrinkToFit="1"/>
    </xf>
    <xf numFmtId="178" fontId="0" fillId="0" borderId="2" xfId="0" applyNumberFormat="1" applyBorder="1" applyAlignment="1">
      <alignment vertical="center" shrinkToFit="1"/>
    </xf>
    <xf numFmtId="0" fontId="10" fillId="3" borderId="0" xfId="0" applyFont="1" applyFill="1">
      <alignment vertical="center"/>
    </xf>
    <xf numFmtId="0" fontId="0" fillId="3" borderId="0" xfId="0" applyFill="1">
      <alignment vertical="center"/>
    </xf>
    <xf numFmtId="0" fontId="24" fillId="3" borderId="0" xfId="0" applyFont="1" applyFill="1">
      <alignment vertical="center"/>
    </xf>
    <xf numFmtId="0" fontId="11" fillId="3" borderId="0" xfId="0" applyFont="1" applyFill="1">
      <alignment vertical="center"/>
    </xf>
    <xf numFmtId="41" fontId="4" fillId="3" borderId="0" xfId="0" applyNumberFormat="1" applyFont="1" applyFill="1" applyAlignment="1">
      <alignment horizontal="left" vertical="center"/>
    </xf>
    <xf numFmtId="0" fontId="3" fillId="3" borderId="0" xfId="0" applyFont="1" applyFill="1">
      <alignment vertical="center"/>
    </xf>
    <xf numFmtId="0" fontId="25" fillId="6" borderId="16" xfId="0" applyNumberFormat="1" applyFont="1" applyFill="1" applyBorder="1" applyAlignment="1">
      <alignment horizontal="center" vertical="center" shrinkToFit="1"/>
    </xf>
    <xf numFmtId="0" fontId="0" fillId="3" borderId="17" xfId="0" applyFill="1" applyBorder="1">
      <alignment vertical="center"/>
    </xf>
    <xf numFmtId="0" fontId="21" fillId="2" borderId="17" xfId="0" applyFont="1" applyFill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3" fillId="3" borderId="0" xfId="0" applyNumberFormat="1" applyFont="1" applyFill="1" applyBorder="1" applyAlignment="1">
      <alignment vertical="center"/>
    </xf>
    <xf numFmtId="41" fontId="6" fillId="3" borderId="0" xfId="0" applyNumberFormat="1" applyFont="1" applyFill="1" applyBorder="1" applyAlignment="1">
      <alignment horizontal="left" vertical="center"/>
    </xf>
    <xf numFmtId="0" fontId="6" fillId="3" borderId="0" xfId="0" applyNumberFormat="1" applyFont="1" applyFill="1" applyBorder="1" applyAlignment="1">
      <alignment horizontal="center" vertical="center"/>
    </xf>
    <xf numFmtId="0" fontId="7" fillId="3" borderId="0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vertical="center"/>
    </xf>
    <xf numFmtId="179" fontId="8" fillId="6" borderId="0" xfId="0" applyNumberFormat="1" applyFont="1" applyFill="1" applyBorder="1" applyAlignment="1">
      <alignment vertical="center" shrinkToFit="1"/>
    </xf>
    <xf numFmtId="0" fontId="7" fillId="6" borderId="4" xfId="0" applyNumberFormat="1" applyFont="1" applyFill="1" applyBorder="1" applyAlignment="1">
      <alignment vertical="center" shrinkToFit="1"/>
    </xf>
    <xf numFmtId="0" fontId="15" fillId="2" borderId="5" xfId="0" applyNumberFormat="1" applyFont="1" applyFill="1" applyBorder="1" applyAlignment="1">
      <alignment horizontal="center" vertical="center" shrinkToFit="1"/>
    </xf>
    <xf numFmtId="0" fontId="17" fillId="2" borderId="19" xfId="0" applyNumberFormat="1" applyFont="1" applyFill="1" applyBorder="1" applyAlignment="1">
      <alignment horizontal="center" vertical="center" shrinkToFit="1"/>
    </xf>
    <xf numFmtId="178" fontId="7" fillId="7" borderId="18" xfId="0" applyNumberFormat="1" applyFont="1" applyFill="1" applyBorder="1" applyAlignment="1">
      <alignment vertical="center" shrinkToFit="1"/>
    </xf>
    <xf numFmtId="0" fontId="25" fillId="6" borderId="21" xfId="0" applyNumberFormat="1" applyFont="1" applyFill="1" applyBorder="1" applyAlignment="1">
      <alignment horizontal="center" vertical="center" shrinkToFit="1"/>
    </xf>
    <xf numFmtId="178" fontId="28" fillId="7" borderId="20" xfId="0" applyNumberFormat="1" applyFont="1" applyFill="1" applyBorder="1" applyAlignment="1">
      <alignment vertical="center" shrinkToFit="1"/>
    </xf>
    <xf numFmtId="0" fontId="14" fillId="4" borderId="22" xfId="0" applyFont="1" applyFill="1" applyBorder="1" applyAlignment="1">
      <alignment horizontal="center" vertical="center"/>
    </xf>
    <xf numFmtId="41" fontId="22" fillId="6" borderId="23" xfId="0" applyNumberFormat="1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41" fontId="5" fillId="6" borderId="25" xfId="0" applyNumberFormat="1" applyFont="1" applyFill="1" applyBorder="1" applyAlignment="1">
      <alignment horizontal="left" vertical="center" wrapText="1"/>
    </xf>
    <xf numFmtId="0" fontId="15" fillId="2" borderId="24" xfId="0" applyFont="1" applyFill="1" applyBorder="1" applyAlignment="1">
      <alignment horizontal="center" vertical="center"/>
    </xf>
    <xf numFmtId="41" fontId="25" fillId="6" borderId="25" xfId="0" applyNumberFormat="1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/>
    </xf>
    <xf numFmtId="0" fontId="26" fillId="6" borderId="25" xfId="0" applyNumberFormat="1" applyFont="1" applyFill="1" applyBorder="1" applyAlignment="1">
      <alignment horizontal="center" vertical="center"/>
    </xf>
    <xf numFmtId="0" fontId="27" fillId="6" borderId="25" xfId="0" applyNumberFormat="1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41" fontId="5" fillId="6" borderId="27" xfId="0" applyNumberFormat="1" applyFont="1" applyFill="1" applyBorder="1" applyAlignment="1">
      <alignment horizontal="left" vertical="center" wrapText="1"/>
    </xf>
    <xf numFmtId="0" fontId="15" fillId="2" borderId="26" xfId="0" applyFont="1" applyFill="1" applyBorder="1" applyAlignment="1">
      <alignment horizontal="center" vertical="center"/>
    </xf>
    <xf numFmtId="41" fontId="25" fillId="6" borderId="27" xfId="0" applyNumberFormat="1" applyFont="1" applyFill="1" applyBorder="1" applyAlignment="1">
      <alignment horizontal="center" vertical="center" wrapText="1"/>
    </xf>
    <xf numFmtId="0" fontId="16" fillId="2" borderId="30" xfId="0" applyNumberFormat="1" applyFont="1" applyFill="1" applyBorder="1" applyAlignment="1">
      <alignment horizontal="center" vertical="center" shrinkToFit="1"/>
    </xf>
    <xf numFmtId="178" fontId="7" fillId="9" borderId="29" xfId="0" applyNumberFormat="1" applyFont="1" applyFill="1" applyBorder="1" applyAlignment="1">
      <alignment vertical="center" shrinkToFit="1"/>
    </xf>
    <xf numFmtId="178" fontId="26" fillId="9" borderId="31" xfId="0" applyNumberFormat="1" applyFont="1" applyFill="1" applyBorder="1" applyAlignment="1">
      <alignment vertical="center" shrinkToFit="1"/>
    </xf>
    <xf numFmtId="0" fontId="18" fillId="2" borderId="30" xfId="0" applyNumberFormat="1" applyFont="1" applyFill="1" applyBorder="1" applyAlignment="1">
      <alignment horizontal="center" vertical="center" shrinkToFit="1"/>
    </xf>
    <xf numFmtId="178" fontId="7" fillId="8" borderId="29" xfId="0" applyNumberFormat="1" applyFont="1" applyFill="1" applyBorder="1" applyAlignment="1">
      <alignment vertical="center" shrinkToFit="1"/>
    </xf>
    <xf numFmtId="178" fontId="27" fillId="8" borderId="31" xfId="0" applyNumberFormat="1" applyFont="1" applyFill="1" applyBorder="1" applyAlignment="1">
      <alignment vertical="center" shrinkToFit="1"/>
    </xf>
    <xf numFmtId="0" fontId="14" fillId="4" borderId="32" xfId="0" applyNumberFormat="1" applyFont="1" applyFill="1" applyBorder="1" applyAlignment="1">
      <alignment horizontal="center" vertical="center" shrinkToFit="1"/>
    </xf>
    <xf numFmtId="0" fontId="9" fillId="10" borderId="34" xfId="0" applyNumberFormat="1" applyFont="1" applyFill="1" applyBorder="1" applyAlignment="1">
      <alignment horizontal="center" vertical="center" shrinkToFit="1"/>
    </xf>
    <xf numFmtId="179" fontId="9" fillId="10" borderId="34" xfId="0" applyNumberFormat="1" applyFont="1" applyFill="1" applyBorder="1" applyAlignment="1">
      <alignment vertical="center" shrinkToFit="1"/>
    </xf>
    <xf numFmtId="178" fontId="7" fillId="5" borderId="34" xfId="0" applyNumberFormat="1" applyFont="1" applyFill="1" applyBorder="1" applyAlignment="1">
      <alignment vertical="center" shrinkToFit="1"/>
    </xf>
    <xf numFmtId="0" fontId="14" fillId="2" borderId="35" xfId="0" applyNumberFormat="1" applyFont="1" applyFill="1" applyBorder="1" applyAlignment="1">
      <alignment horizontal="center" vertical="center" shrinkToFit="1"/>
    </xf>
    <xf numFmtId="0" fontId="9" fillId="6" borderId="37" xfId="0" applyNumberFormat="1" applyFont="1" applyFill="1" applyBorder="1" applyAlignment="1">
      <alignment horizontal="center" vertical="center" shrinkToFit="1"/>
    </xf>
    <xf numFmtId="179" fontId="9" fillId="6" borderId="37" xfId="0" applyNumberFormat="1" applyFont="1" applyFill="1" applyBorder="1" applyAlignment="1">
      <alignment vertical="center" shrinkToFit="1"/>
    </xf>
    <xf numFmtId="178" fontId="26" fillId="6" borderId="37" xfId="0" applyNumberFormat="1" applyFont="1" applyFill="1" applyBorder="1" applyAlignment="1">
      <alignment vertical="center" shrinkToFit="1"/>
    </xf>
    <xf numFmtId="178" fontId="27" fillId="6" borderId="37" xfId="0" applyNumberFormat="1" applyFont="1" applyFill="1" applyBorder="1" applyAlignment="1">
      <alignment vertical="center" shrinkToFit="1"/>
    </xf>
    <xf numFmtId="0" fontId="14" fillId="2" borderId="38" xfId="0" applyNumberFormat="1" applyFont="1" applyFill="1" applyBorder="1" applyAlignment="1">
      <alignment horizontal="center" vertical="center" shrinkToFit="1"/>
    </xf>
    <xf numFmtId="0" fontId="9" fillId="6" borderId="40" xfId="0" applyNumberFormat="1" applyFont="1" applyFill="1" applyBorder="1" applyAlignment="1">
      <alignment horizontal="center" vertical="center" shrinkToFit="1"/>
    </xf>
    <xf numFmtId="179" fontId="9" fillId="6" borderId="40" xfId="0" applyNumberFormat="1" applyFont="1" applyFill="1" applyBorder="1" applyAlignment="1">
      <alignment vertical="center" shrinkToFit="1"/>
    </xf>
    <xf numFmtId="178" fontId="28" fillId="6" borderId="40" xfId="0" applyNumberFormat="1" applyFont="1" applyFill="1" applyBorder="1" applyAlignment="1">
      <alignment vertical="center" shrinkToFit="1"/>
    </xf>
    <xf numFmtId="0" fontId="19" fillId="3" borderId="18" xfId="0" applyNumberFormat="1" applyFont="1" applyFill="1" applyBorder="1" applyAlignment="1">
      <alignment horizontal="center" vertical="center" shrinkToFit="1"/>
    </xf>
    <xf numFmtId="0" fontId="19" fillId="3" borderId="18" xfId="0" applyFont="1" applyFill="1" applyBorder="1" applyAlignment="1">
      <alignment horizontal="center" vertical="center" shrinkToFit="1"/>
    </xf>
    <xf numFmtId="176" fontId="29" fillId="3" borderId="0" xfId="0" applyNumberFormat="1" applyFont="1" applyFill="1" applyBorder="1" applyAlignment="1">
      <alignment horizontal="left" vertical="center" shrinkToFit="1"/>
    </xf>
    <xf numFmtId="0" fontId="19" fillId="3" borderId="0" xfId="0" applyFont="1" applyFill="1" applyBorder="1" applyAlignment="1">
      <alignment horizontal="center" vertical="center" shrinkToFit="1"/>
    </xf>
    <xf numFmtId="177" fontId="29" fillId="3" borderId="18" xfId="0" applyNumberFormat="1" applyFont="1" applyFill="1" applyBorder="1" applyAlignment="1">
      <alignment horizontal="center" vertical="center" shrinkToFit="1"/>
    </xf>
    <xf numFmtId="0" fontId="19" fillId="3" borderId="18" xfId="0" applyFont="1" applyFill="1" applyBorder="1" applyAlignment="1">
      <alignment horizontal="center" vertical="center" shrinkToFit="1"/>
    </xf>
    <xf numFmtId="0" fontId="19" fillId="3" borderId="28" xfId="0" applyNumberFormat="1" applyFont="1" applyFill="1" applyBorder="1" applyAlignment="1">
      <alignment horizontal="center" vertical="center" shrinkToFit="1"/>
    </xf>
    <xf numFmtId="176" fontId="29" fillId="3" borderId="28" xfId="0" applyNumberFormat="1" applyFont="1" applyFill="1" applyBorder="1" applyAlignment="1">
      <alignment horizontal="center" vertical="center" shrinkToFit="1"/>
    </xf>
    <xf numFmtId="0" fontId="25" fillId="6" borderId="41" xfId="0" applyNumberFormat="1" applyFont="1" applyFill="1" applyBorder="1" applyAlignment="1">
      <alignment horizontal="center" vertical="center" shrinkToFit="1"/>
    </xf>
    <xf numFmtId="0" fontId="6" fillId="3" borderId="0" xfId="0" applyNumberFormat="1" applyFont="1" applyFill="1" applyBorder="1" applyAlignment="1">
      <alignment horizontal="center" vertical="center" shrinkToFit="1"/>
    </xf>
    <xf numFmtId="41" fontId="6" fillId="3" borderId="0" xfId="0" applyNumberFormat="1" applyFont="1" applyFill="1" applyBorder="1" applyAlignment="1">
      <alignment horizontal="left" vertical="center" wrapText="1"/>
    </xf>
    <xf numFmtId="41" fontId="5" fillId="3" borderId="0" xfId="0" applyNumberFormat="1" applyFont="1" applyFill="1" applyBorder="1" applyAlignment="1">
      <alignment horizontal="left" vertical="center" wrapText="1"/>
    </xf>
    <xf numFmtId="41" fontId="5" fillId="3" borderId="0" xfId="0" applyNumberFormat="1" applyFont="1" applyFill="1" applyBorder="1" applyAlignment="1">
      <alignment horizontal="center" vertical="center" wrapText="1"/>
    </xf>
    <xf numFmtId="0" fontId="5" fillId="3" borderId="0" xfId="0" applyNumberFormat="1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41" fontId="5" fillId="6" borderId="42" xfId="0" applyNumberFormat="1" applyFont="1" applyFill="1" applyBorder="1" applyAlignment="1">
      <alignment horizontal="left" vertical="center" wrapText="1"/>
    </xf>
    <xf numFmtId="41" fontId="6" fillId="6" borderId="42" xfId="0" applyNumberFormat="1" applyFont="1" applyFill="1" applyBorder="1" applyAlignment="1">
      <alignment horizontal="left" vertical="center" wrapText="1"/>
    </xf>
    <xf numFmtId="41" fontId="25" fillId="6" borderId="42" xfId="0" applyNumberFormat="1" applyFont="1" applyFill="1" applyBorder="1" applyAlignment="1">
      <alignment horizontal="center" vertical="center" wrapText="1"/>
    </xf>
    <xf numFmtId="0" fontId="29" fillId="10" borderId="42" xfId="0" applyNumberFormat="1" applyFont="1" applyFill="1" applyBorder="1" applyAlignment="1">
      <alignment horizontal="center" vertical="center"/>
    </xf>
    <xf numFmtId="0" fontId="28" fillId="6" borderId="43" xfId="0" applyNumberFormat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41" fontId="6" fillId="6" borderId="39" xfId="0" applyNumberFormat="1" applyFont="1" applyFill="1" applyBorder="1" applyAlignment="1">
      <alignment horizontal="left" vertical="center" shrinkToFit="1"/>
    </xf>
    <xf numFmtId="41" fontId="6" fillId="6" borderId="40" xfId="0" applyNumberFormat="1" applyFont="1" applyFill="1" applyBorder="1" applyAlignment="1">
      <alignment horizontal="left" vertical="center" shrinkToFit="1"/>
    </xf>
    <xf numFmtId="0" fontId="20" fillId="3" borderId="18" xfId="0" applyFont="1" applyFill="1" applyBorder="1" applyAlignment="1">
      <alignment horizontal="center" vertical="center" shrinkToFit="1"/>
    </xf>
    <xf numFmtId="41" fontId="6" fillId="10" borderId="33" xfId="0" applyNumberFormat="1" applyFont="1" applyFill="1" applyBorder="1" applyAlignment="1">
      <alignment horizontal="left" vertical="center" shrinkToFit="1"/>
    </xf>
    <xf numFmtId="41" fontId="6" fillId="10" borderId="34" xfId="0" applyNumberFormat="1" applyFont="1" applyFill="1" applyBorder="1" applyAlignment="1">
      <alignment horizontal="left" vertical="center" shrinkToFit="1"/>
    </xf>
    <xf numFmtId="41" fontId="6" fillId="6" borderId="36" xfId="0" applyNumberFormat="1" applyFont="1" applyFill="1" applyBorder="1" applyAlignment="1">
      <alignment horizontal="left" vertical="center" shrinkToFit="1"/>
    </xf>
    <xf numFmtId="41" fontId="6" fillId="6" borderId="37" xfId="0" applyNumberFormat="1" applyFont="1" applyFill="1" applyBorder="1" applyAlignment="1">
      <alignment horizontal="left" vertical="center" shrinkToFit="1"/>
    </xf>
  </cellXfs>
  <cellStyles count="1">
    <cellStyle name="표준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6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2"/>
        </left>
        <right/>
        <top style="medium">
          <color theme="2"/>
        </top>
        <bottom style="medium">
          <color theme="2"/>
        </bottom>
        <vertical style="thin">
          <color theme="2"/>
        </vertical>
        <horizontal style="medium">
          <color theme="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5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2"/>
        </left>
        <right style="thin">
          <color theme="2"/>
        </right>
        <top style="medium">
          <color theme="2"/>
        </top>
        <bottom style="medium">
          <color theme="2"/>
        </bottom>
        <vertical style="thin">
          <color theme="2"/>
        </vertical>
        <horizontal style="medium">
          <color theme="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4"/>
        <name val="Verdana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2"/>
        </left>
        <right style="thin">
          <color theme="2"/>
        </right>
        <top style="medium">
          <color theme="2"/>
        </top>
        <bottom style="medium">
          <color theme="2"/>
        </bottom>
        <vertical style="thin">
          <color theme="2"/>
        </vertical>
        <horizontal style="medium">
          <color theme="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Verdana"/>
        <scheme val="none"/>
      </font>
      <numFmt numFmtId="0" formatCode="General"/>
      <fill>
        <patternFill patternType="solid">
          <fgColor indexed="64"/>
          <bgColor rgb="FFFFFAEF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2"/>
        </left>
        <right style="thin">
          <color theme="2"/>
        </right>
        <top style="medium">
          <color theme="2"/>
        </top>
        <bottom style="medium">
          <color theme="2"/>
        </bottom>
        <vertical style="thin">
          <color theme="2"/>
        </vertical>
        <horizontal style="medium">
          <color theme="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맑은 고딕"/>
        <scheme val="none"/>
      </font>
      <numFmt numFmtId="33" formatCode="_-* #,##0_-;\-* #,##0_-;_-* &quot;-&quot;_-;_-@_-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2"/>
        </left>
        <right style="thick">
          <color theme="2"/>
        </right>
        <top style="medium">
          <color theme="2"/>
        </top>
        <bottom style="medium">
          <color theme="2"/>
        </bottom>
        <vertical/>
        <horizontal style="medium">
          <color theme="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맑은 고딕"/>
        <scheme val="none"/>
      </font>
      <numFmt numFmtId="33" formatCode="_-* #,##0_-;\-* #,##0_-;_-* &quot;-&quot;_-;_-@_-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2"/>
        </left>
        <right style="thin">
          <color theme="2"/>
        </right>
        <top style="medium">
          <color theme="2"/>
        </top>
        <bottom style="medium">
          <color theme="2"/>
        </bottom>
        <vertical style="thin">
          <color theme="2"/>
        </vertical>
        <horizontal style="medium">
          <color theme="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맑은 고딕"/>
        <scheme val="none"/>
      </font>
      <numFmt numFmtId="33" formatCode="_-* #,##0_-;\-* #,##0_-;_-* &quot;-&quot;_-;_-@_-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theme="2"/>
        </left>
        <right style="thin">
          <color theme="2"/>
        </right>
        <top style="medium">
          <color theme="2"/>
        </top>
        <bottom style="medium">
          <color theme="2"/>
        </bottom>
        <vertical style="thin">
          <color theme="2"/>
        </vertical>
        <horizontal style="medium">
          <color theme="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none"/>
      </font>
      <numFmt numFmtId="33" formatCode="_-* #,##0_-;\-* #,##0_-;_-* &quot;-&quot;_-;_-@_-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2"/>
        </left>
        <right style="thick">
          <color theme="2"/>
        </right>
        <top style="medium">
          <color theme="2"/>
        </top>
        <bottom style="medium">
          <color theme="2"/>
        </bottom>
        <vertical/>
        <horizontal style="medium">
          <color theme="2"/>
        </horizontal>
      </border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none"/>
      </font>
      <numFmt numFmtId="33" formatCode="_-* #,##0_-;\-* #,##0_-;_-* &quot;-&quot;_-;_-@_-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2"/>
        </left>
        <right style="thin">
          <color theme="2"/>
        </right>
        <top style="medium">
          <color theme="2"/>
        </top>
        <bottom style="medium">
          <color theme="2"/>
        </bottom>
        <vertical/>
        <horizontal style="medium">
          <color theme="2"/>
        </horizontal>
      </border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none"/>
      </font>
      <numFmt numFmtId="33" formatCode="_-* #,##0_-;\-* #,##0_-;_-* &quot;-&quot;_-;_-@_-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ck">
          <color theme="2"/>
        </left>
        <right style="thin">
          <color theme="2"/>
        </right>
        <top style="medium">
          <color theme="2"/>
        </top>
        <bottom style="medium">
          <color theme="2"/>
        </bottom>
        <vertical/>
        <horizontal style="medium">
          <color theme="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4" tint="-0.499984740745262"/>
        <name val="맑은 고딕"/>
        <scheme val="none"/>
      </font>
      <numFmt numFmtId="33" formatCode="_-* #,##0_-;\-* #,##0_-;_-* &quot;-&quot;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theme="2"/>
        </right>
        <top style="medium">
          <color theme="2"/>
        </top>
        <bottom style="medium">
          <color theme="2"/>
        </bottom>
        <vertical/>
        <horizontal style="medium">
          <color theme="2"/>
        </horizontal>
      </border>
    </dxf>
    <dxf>
      <border>
        <top style="medium">
          <color theme="2"/>
        </top>
      </border>
    </dxf>
    <dxf>
      <border>
        <bottom style="medium">
          <color theme="2"/>
        </bottom>
      </border>
    </dxf>
    <dxf>
      <border diagonalUp="0" diagonalDown="0">
        <left/>
        <right/>
        <top/>
        <bottom style="thin">
          <color theme="2" tint="-0.24994659260841701"/>
        </bottom>
      </border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2"/>
        </left>
        <right style="medium">
          <color theme="2"/>
        </right>
        <top/>
        <bottom/>
        <vertical style="medium">
          <color theme="2"/>
        </vertical>
        <horizontal style="medium">
          <color theme="2"/>
        </horizontal>
      </border>
    </dxf>
    <dxf>
      <font>
        <b val="0"/>
        <strike val="0"/>
        <outline val="0"/>
        <shadow val="0"/>
        <u val="none"/>
        <vertAlign val="baseline"/>
        <sz val="9"/>
        <color theme="1" tint="0.499984740745262"/>
        <name val="맑은 고딕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medium">
          <color theme="2"/>
        </top>
        <bottom style="medium">
          <color theme="2"/>
        </bottom>
        <vertical/>
        <horizontal style="medium">
          <color theme="2"/>
        </horizontal>
      </border>
    </dxf>
    <dxf>
      <border diagonalUp="0" diagonalDown="0">
        <left/>
        <right/>
        <top/>
        <bottom style="thin">
          <color theme="3" tint="0.59996337778862885"/>
        </bottom>
      </border>
    </dxf>
    <dxf>
      <font>
        <b val="0"/>
        <strike val="0"/>
        <outline val="0"/>
        <shadow val="0"/>
        <u val="none"/>
        <vertAlign val="baseline"/>
        <sz val="9"/>
        <color theme="1" tint="0.499984740745262"/>
        <name val="맑은 고딕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border>
        <bottom style="medium">
          <color theme="2"/>
        </bottom>
      </border>
    </dxf>
    <dxf>
      <font>
        <b/>
        <strike val="0"/>
        <outline val="0"/>
        <shadow val="0"/>
        <u val="none"/>
        <vertAlign val="baseline"/>
        <sz val="9"/>
        <color theme="0"/>
        <name val="맑은 고딕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표 스타일 1" pivot="0" count="0"/>
  </tableStyles>
  <colors>
    <mruColors>
      <color rgb="FFFFF7BD"/>
      <color rgb="FFFFF18B"/>
      <color rgb="FFFFFAEF"/>
      <color rgb="FFFFF8F7"/>
      <color rgb="FFF1FDFA"/>
      <color rgb="FFF1F3FD"/>
      <color rgb="FFF8F9FE"/>
      <color rgb="FFEEFC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option!$K$2</c:f>
              <c:strCache>
                <c:ptCount val="1"/>
                <c:pt idx="0">
                  <c:v>결과치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option!$L$1:$N$1</c:f>
              <c:strCache>
                <c:ptCount val="3"/>
                <c:pt idx="0">
                  <c:v>Key Results(1)</c:v>
                </c:pt>
                <c:pt idx="1">
                  <c:v>Key Results(2)</c:v>
                </c:pt>
                <c:pt idx="2">
                  <c:v>Key Results(3)</c:v>
                </c:pt>
              </c:strCache>
            </c:strRef>
          </c:cat>
          <c:val>
            <c:numRef>
              <c:f>option!$L$2:$N$2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1B-4B9B-A6A7-C9DFD1A39B82}"/>
            </c:ext>
          </c:extLst>
        </c:ser>
        <c:ser>
          <c:idx val="1"/>
          <c:order val="1"/>
          <c:tx>
            <c:strRef>
              <c:f>option!$K$3</c:f>
              <c:strCache>
                <c:ptCount val="1"/>
                <c:pt idx="0">
                  <c:v>목표치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option!$L$1:$N$1</c:f>
              <c:strCache>
                <c:ptCount val="3"/>
                <c:pt idx="0">
                  <c:v>Key Results(1)</c:v>
                </c:pt>
                <c:pt idx="1">
                  <c:v>Key Results(2)</c:v>
                </c:pt>
                <c:pt idx="2">
                  <c:v>Key Results(3)</c:v>
                </c:pt>
              </c:strCache>
            </c:strRef>
          </c:cat>
          <c:val>
            <c:numRef>
              <c:f>option!$L$3:$N$3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1B-4B9B-A6A7-C9DFD1A39B8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10"/>
        <c:overlap val="100"/>
        <c:axId val="525177912"/>
        <c:axId val="525181192"/>
      </c:barChart>
      <c:scatterChart>
        <c:scatterStyle val="lineMarker"/>
        <c:varyColors val="0"/>
        <c:ser>
          <c:idx val="2"/>
          <c:order val="2"/>
          <c:tx>
            <c:strRef>
              <c:f>option!$K$4</c:f>
              <c:strCache>
                <c:ptCount val="1"/>
                <c:pt idx="0">
                  <c:v>달성률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8"/>
            <c:spPr>
              <a:solidFill>
                <a:schemeClr val="accent3"/>
              </a:solidFill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3">
                        <a:lumMod val="75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option!$L$1:$N$1</c:f>
              <c:strCache>
                <c:ptCount val="3"/>
                <c:pt idx="0">
                  <c:v>Key Results(1)</c:v>
                </c:pt>
                <c:pt idx="1">
                  <c:v>Key Results(2)</c:v>
                </c:pt>
                <c:pt idx="2">
                  <c:v>Key Results(3)</c:v>
                </c:pt>
              </c:strCache>
            </c:strRef>
          </c:xVal>
          <c:yVal>
            <c:numRef>
              <c:f>option!$L$4:$N$4</c:f>
              <c:numCache>
                <c:formatCode>0.0%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1B-4B9B-A6A7-C9DFD1A39B8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522157312"/>
        <c:axId val="522159280"/>
      </c:scatterChart>
      <c:catAx>
        <c:axId val="525177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25181192"/>
        <c:crosses val="autoZero"/>
        <c:auto val="1"/>
        <c:lblAlgn val="ctr"/>
        <c:lblOffset val="100"/>
        <c:noMultiLvlLbl val="0"/>
      </c:catAx>
      <c:valAx>
        <c:axId val="525181192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525177912"/>
        <c:crosses val="autoZero"/>
        <c:crossBetween val="between"/>
      </c:valAx>
      <c:valAx>
        <c:axId val="522159280"/>
        <c:scaling>
          <c:orientation val="minMax"/>
        </c:scaling>
        <c:delete val="1"/>
        <c:axPos val="r"/>
        <c:numFmt formatCode="0.0%" sourceLinked="1"/>
        <c:majorTickMark val="out"/>
        <c:minorTickMark val="none"/>
        <c:tickLblPos val="nextTo"/>
        <c:crossAx val="522157312"/>
        <c:crosses val="max"/>
        <c:crossBetween val="midCat"/>
      </c:valAx>
      <c:valAx>
        <c:axId val="5221573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2159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090872677394069"/>
          <c:y val="0.1924061676311164"/>
          <c:w val="0.13079282700908296"/>
          <c:h val="0.52808129498031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8592664854946268E-3"/>
          <c:y val="6.0185881350677303E-2"/>
          <c:w val="0.80095633258551246"/>
          <c:h val="0.76837447048640062"/>
        </c:manualLayout>
      </c:layout>
      <c:lineChart>
        <c:grouping val="standard"/>
        <c:varyColors val="0"/>
        <c:ser>
          <c:idx val="0"/>
          <c:order val="0"/>
          <c:tx>
            <c:strRef>
              <c:f>'OKR 구성'!$B$17</c:f>
              <c:strCache>
                <c:ptCount val="1"/>
                <c:pt idx="0">
                  <c:v>KR(1) 달성률</c:v>
                </c:pt>
              </c:strCache>
            </c:strRef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val>
            <c:numRef>
              <c:f>'OKR 구성'!$C$17:$N$17</c:f>
              <c:numCache>
                <c:formatCode>0.0%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82-4B8E-ACBD-460BCA883798}"/>
            </c:ext>
          </c:extLst>
        </c:ser>
        <c:ser>
          <c:idx val="1"/>
          <c:order val="1"/>
          <c:tx>
            <c:strRef>
              <c:f>'OKR 구성'!$B$20</c:f>
              <c:strCache>
                <c:ptCount val="1"/>
                <c:pt idx="0">
                  <c:v>KR(2) 달성률</c:v>
                </c:pt>
              </c:strCache>
            </c:strRef>
          </c:tx>
          <c:spPr>
            <a:ln w="1587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4"/>
            <c:spPr>
              <a:solidFill>
                <a:schemeClr val="bg1"/>
              </a:solidFill>
              <a:ln w="15875">
                <a:solidFill>
                  <a:schemeClr val="accent2"/>
                </a:solidFill>
              </a:ln>
              <a:effectLst/>
            </c:spPr>
          </c:marker>
          <c:dLbls>
            <c:delete val="1"/>
          </c:dLbls>
          <c:val>
            <c:numRef>
              <c:f>'OKR 구성'!$C$20:$N$20</c:f>
              <c:numCache>
                <c:formatCode>0.0%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82-4B8E-ACBD-460BCA883798}"/>
            </c:ext>
          </c:extLst>
        </c:ser>
        <c:ser>
          <c:idx val="2"/>
          <c:order val="2"/>
          <c:tx>
            <c:strRef>
              <c:f>'OKR 구성'!$B$23</c:f>
              <c:strCache>
                <c:ptCount val="1"/>
                <c:pt idx="0">
                  <c:v>KR(3) 달성률</c:v>
                </c:pt>
              </c:strCache>
            </c:strRef>
          </c:tx>
          <c:spPr>
            <a:ln w="158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bg1"/>
              </a:solidFill>
              <a:ln w="15875">
                <a:solidFill>
                  <a:schemeClr val="accent3"/>
                </a:solidFill>
              </a:ln>
              <a:effectLst/>
            </c:spPr>
          </c:marker>
          <c:dLbls>
            <c:delete val="1"/>
          </c:dLbls>
          <c:val>
            <c:numRef>
              <c:f>'OKR 구성'!$C$23:$N$23</c:f>
              <c:numCache>
                <c:formatCode>0.0%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F82-4B8E-ACBD-460BCA88379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11977728"/>
        <c:axId val="511981008"/>
      </c:lineChart>
      <c:catAx>
        <c:axId val="511977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&quot;월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11981008"/>
        <c:crosses val="autoZero"/>
        <c:auto val="1"/>
        <c:lblAlgn val="ctr"/>
        <c:lblOffset val="100"/>
        <c:noMultiLvlLbl val="0"/>
      </c:catAx>
      <c:valAx>
        <c:axId val="51198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11977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7451334423535654"/>
          <c:y val="0.23080682045219406"/>
          <c:w val="0.11658847477704334"/>
          <c:h val="0.514143950278246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19050" cap="flat" cmpd="sng" algn="ctr">
      <a:noFill/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24</xdr:row>
      <xdr:rowOff>38100</xdr:rowOff>
    </xdr:from>
    <xdr:to>
      <xdr:col>3</xdr:col>
      <xdr:colOff>176100</xdr:colOff>
      <xdr:row>25</xdr:row>
      <xdr:rowOff>6450</xdr:rowOff>
    </xdr:to>
    <xdr:sp macro="" textlink="" fLocksText="0">
      <xdr:nvSpPr>
        <xdr:cNvPr id="36" name="TextBox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409700" y="6124575"/>
          <a:ext cx="900000" cy="21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endParaRPr lang="en-US" altLang="en-US" sz="900" b="1" i="0" u="none" strike="noStrike">
            <a:solidFill>
              <a:schemeClr val="bg1"/>
            </a:solidFill>
            <a:latin typeface="맑은 고딕"/>
            <a:ea typeface="맑은 고딕"/>
          </a:endParaRPr>
        </a:p>
      </xdr:txBody>
    </xdr:sp>
    <xdr:clientData/>
  </xdr:twoCellAnchor>
  <xdr:twoCellAnchor editAs="oneCell">
    <xdr:from>
      <xdr:col>10</xdr:col>
      <xdr:colOff>190500</xdr:colOff>
      <xdr:row>10</xdr:row>
      <xdr:rowOff>0</xdr:rowOff>
    </xdr:from>
    <xdr:to>
      <xdr:col>14</xdr:col>
      <xdr:colOff>914399</xdr:colOff>
      <xdr:row>11</xdr:row>
      <xdr:rowOff>9524</xdr:rowOff>
    </xdr:to>
    <xdr:grpSp>
      <xdr:nvGrpSpPr>
        <xdr:cNvPr id="10" name="그룹 9"/>
        <xdr:cNvGrpSpPr/>
      </xdr:nvGrpSpPr>
      <xdr:grpSpPr>
        <a:xfrm>
          <a:off x="9105900" y="2886075"/>
          <a:ext cx="4381499" cy="1657349"/>
          <a:chOff x="9067800" y="2828925"/>
          <a:chExt cx="4381499" cy="1657349"/>
        </a:xfrm>
      </xdr:grpSpPr>
      <xdr:sp macro="" textlink="" fLocksText="0">
        <xdr:nvSpPr>
          <xdr:cNvPr id="86" name="직사각형 85">
            <a:extLst>
              <a:ext uri="{FF2B5EF4-FFF2-40B4-BE49-F238E27FC236}">
                <a16:creationId xmlns:a16="http://schemas.microsoft.com/office/drawing/2014/main" id="{00000000-0008-0000-0100-000056000000}"/>
              </a:ext>
            </a:extLst>
          </xdr:cNvPr>
          <xdr:cNvSpPr/>
        </xdr:nvSpPr>
        <xdr:spPr>
          <a:xfrm>
            <a:off x="9067800" y="2828925"/>
            <a:ext cx="4381499" cy="1657349"/>
          </a:xfrm>
          <a:prstGeom prst="rect">
            <a:avLst/>
          </a:prstGeom>
          <a:solidFill>
            <a:schemeClr val="bg1"/>
          </a:solidFill>
          <a:ln w="19050" cmpd="sng">
            <a:noFill/>
          </a:ln>
          <a:effectLst>
            <a:outerShdw blurRad="127000" dist="63500" dir="2700000" algn="tl" rotWithShape="0">
              <a:schemeClr val="tx2">
                <a:alpha val="15000"/>
              </a:scheme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endParaRPr lang="ko-KR" altLang="en-US" sz="1100" b="1" i="0" u="none" strike="noStrike">
              <a:solidFill>
                <a:schemeClr val="bg1"/>
              </a:solidFill>
              <a:latin typeface="+mn-lt"/>
              <a:ea typeface="맑은 고딕"/>
              <a:cs typeface="+mn-cs"/>
            </a:endParaRPr>
          </a:p>
        </xdr:txBody>
      </xdr:sp>
      <xdr:graphicFrame macro="">
        <xdr:nvGraphicFramePr>
          <xdr:cNvPr id="24" name="차트 23"/>
          <xdr:cNvGraphicFramePr>
            <a:graphicFrameLocks/>
          </xdr:cNvGraphicFramePr>
        </xdr:nvGraphicFramePr>
        <xdr:xfrm>
          <a:off x="9134475" y="2981324"/>
          <a:ext cx="4164288" cy="14579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</xdr:grpSp>
    <xdr:clientData/>
  </xdr:twoCellAnchor>
  <xdr:twoCellAnchor editAs="oneCell">
    <xdr:from>
      <xdr:col>1</xdr:col>
      <xdr:colOff>0</xdr:colOff>
      <xdr:row>10</xdr:row>
      <xdr:rowOff>0</xdr:rowOff>
    </xdr:from>
    <xdr:to>
      <xdr:col>10</xdr:col>
      <xdr:colOff>1</xdr:colOff>
      <xdr:row>11</xdr:row>
      <xdr:rowOff>0</xdr:rowOff>
    </xdr:to>
    <xdr:grpSp>
      <xdr:nvGrpSpPr>
        <xdr:cNvPr id="11" name="그룹 10"/>
        <xdr:cNvGrpSpPr/>
      </xdr:nvGrpSpPr>
      <xdr:grpSpPr>
        <a:xfrm>
          <a:off x="219075" y="2886075"/>
          <a:ext cx="8696326" cy="1647825"/>
          <a:chOff x="180975" y="2828925"/>
          <a:chExt cx="8696326" cy="1647825"/>
        </a:xfrm>
      </xdr:grpSpPr>
      <xdr:sp macro="" textlink="" fLocksText="0">
        <xdr:nvSpPr>
          <xdr:cNvPr id="25" name="직사각형 24">
            <a:extLst>
              <a:ext uri="{FF2B5EF4-FFF2-40B4-BE49-F238E27FC236}">
                <a16:creationId xmlns:a16="http://schemas.microsoft.com/office/drawing/2014/main" id="{00000000-0008-0000-0100-000056000000}"/>
              </a:ext>
            </a:extLst>
          </xdr:cNvPr>
          <xdr:cNvSpPr/>
        </xdr:nvSpPr>
        <xdr:spPr>
          <a:xfrm>
            <a:off x="180975" y="2828925"/>
            <a:ext cx="8696326" cy="1647825"/>
          </a:xfrm>
          <a:prstGeom prst="rect">
            <a:avLst/>
          </a:prstGeom>
          <a:solidFill>
            <a:schemeClr val="bg1"/>
          </a:solidFill>
          <a:ln w="19050" cmpd="sng">
            <a:noFill/>
          </a:ln>
          <a:effectLst>
            <a:outerShdw blurRad="127000" dist="63500" dir="2700000" algn="tl" rotWithShape="0">
              <a:schemeClr val="tx2">
                <a:alpha val="15000"/>
              </a:scheme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indent="0" algn="l"/>
            <a:endParaRPr lang="ko-KR" altLang="en-US" sz="1100" b="1" i="0" u="none" strike="noStrike">
              <a:solidFill>
                <a:schemeClr val="bg1"/>
              </a:solidFill>
              <a:latin typeface="+mn-lt"/>
              <a:ea typeface="맑은 고딕"/>
              <a:cs typeface="+mn-cs"/>
            </a:endParaRPr>
          </a:p>
        </xdr:txBody>
      </xdr:sp>
      <xdr:graphicFrame macro="">
        <xdr:nvGraphicFramePr>
          <xdr:cNvPr id="18" name="차트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GraphicFramePr/>
        </xdr:nvGraphicFramePr>
        <xdr:xfrm>
          <a:off x="256603" y="2886075"/>
          <a:ext cx="8563548" cy="155257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 editAs="oneCell">
    <xdr:from>
      <xdr:col>10</xdr:col>
      <xdr:colOff>457200</xdr:colOff>
      <xdr:row>4</xdr:row>
      <xdr:rowOff>9525</xdr:rowOff>
    </xdr:from>
    <xdr:to>
      <xdr:col>12</xdr:col>
      <xdr:colOff>133350</xdr:colOff>
      <xdr:row>8</xdr:row>
      <xdr:rowOff>114300</xdr:rowOff>
    </xdr:to>
    <xdr:grpSp>
      <xdr:nvGrpSpPr>
        <xdr:cNvPr id="9" name="그룹 8"/>
        <xdr:cNvGrpSpPr/>
      </xdr:nvGrpSpPr>
      <xdr:grpSpPr>
        <a:xfrm>
          <a:off x="9372600" y="1219200"/>
          <a:ext cx="1504950" cy="1362075"/>
          <a:chOff x="9334500" y="1162050"/>
          <a:chExt cx="1504950" cy="1362075"/>
        </a:xfrm>
      </xdr:grpSpPr>
      <xdr:grpSp>
        <xdr:nvGrpSpPr>
          <xdr:cNvPr id="5" name="그룹 4"/>
          <xdr:cNvGrpSpPr/>
        </xdr:nvGrpSpPr>
        <xdr:grpSpPr>
          <a:xfrm>
            <a:off x="9334500" y="1162050"/>
            <a:ext cx="1504949" cy="333375"/>
            <a:chOff x="9344021" y="1162050"/>
            <a:chExt cx="1504949" cy="333375"/>
          </a:xfrm>
        </xdr:grpSpPr>
        <xdr:grpSp>
          <xdr:nvGrpSpPr>
            <xdr:cNvPr id="3" name="그룹 2"/>
            <xdr:cNvGrpSpPr/>
          </xdr:nvGrpSpPr>
          <xdr:grpSpPr>
            <a:xfrm>
              <a:off x="9344021" y="1162050"/>
              <a:ext cx="1504949" cy="333375"/>
              <a:chOff x="9353586" y="1371600"/>
              <a:chExt cx="1152529" cy="333375"/>
            </a:xfrm>
            <a:solidFill>
              <a:schemeClr val="accent4"/>
            </a:solidFill>
          </xdr:grpSpPr>
          <xdr:sp macro="" textlink="">
            <xdr:nvSpPr>
              <xdr:cNvPr id="2" name="직사각형 1"/>
              <xdr:cNvSpPr/>
            </xdr:nvSpPr>
            <xdr:spPr>
              <a:xfrm>
                <a:off x="9353586" y="1371600"/>
                <a:ext cx="1152529" cy="333375"/>
              </a:xfrm>
              <a:prstGeom prst="rect">
                <a:avLst/>
              </a:prstGeom>
              <a:solidFill>
                <a:srgbClr val="FFF7BD"/>
              </a:solidFill>
              <a:ln>
                <a:noFill/>
              </a:ln>
              <a:effectLst>
                <a:outerShdw dist="38100" dir="2700000" algn="tl" rotWithShape="0">
                  <a:schemeClr val="tx2">
                    <a:alpha val="15000"/>
                  </a:scheme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marL="0" indent="0" algn="l"/>
                <a:endParaRPr lang="ko-KR" altLang="en-US" sz="1100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14" name="직사각형 13"/>
              <xdr:cNvSpPr/>
            </xdr:nvSpPr>
            <xdr:spPr>
              <a:xfrm>
                <a:off x="10420350" y="1371600"/>
                <a:ext cx="85725" cy="333375"/>
              </a:xfrm>
              <a:prstGeom prst="rect">
                <a:avLst/>
              </a:prstGeom>
              <a:solidFill>
                <a:srgbClr val="FFF18B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marL="0" indent="0" algn="l"/>
                <a:endParaRPr lang="ko-KR" altLang="en-US" sz="1100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sp macro="" textlink="">
          <xdr:nvSpPr>
            <xdr:cNvPr id="4" name="TextBox 3"/>
            <xdr:cNvSpPr txBox="1"/>
          </xdr:nvSpPr>
          <xdr:spPr>
            <a:xfrm>
              <a:off x="9372601" y="1196457"/>
              <a:ext cx="130492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l"/>
              <a:r>
                <a:rPr lang="en-US" altLang="ko-KR" sz="1000"/>
                <a:t># NOTE</a:t>
              </a:r>
              <a:endParaRPr lang="ko-KR" altLang="en-US" sz="1000"/>
            </a:p>
          </xdr:txBody>
        </xdr:sp>
      </xdr:grpSp>
      <xdr:grpSp>
        <xdr:nvGrpSpPr>
          <xdr:cNvPr id="6" name="그룹 5"/>
          <xdr:cNvGrpSpPr/>
        </xdr:nvGrpSpPr>
        <xdr:grpSpPr>
          <a:xfrm>
            <a:off x="9334500" y="1676400"/>
            <a:ext cx="1504950" cy="333375"/>
            <a:chOff x="9344025" y="1676400"/>
            <a:chExt cx="1504950" cy="333375"/>
          </a:xfrm>
        </xdr:grpSpPr>
        <xdr:grpSp>
          <xdr:nvGrpSpPr>
            <xdr:cNvPr id="20" name="그룹 19"/>
            <xdr:cNvGrpSpPr/>
          </xdr:nvGrpSpPr>
          <xdr:grpSpPr>
            <a:xfrm>
              <a:off x="9344025" y="1676400"/>
              <a:ext cx="1504950" cy="333375"/>
              <a:chOff x="9353550" y="1371600"/>
              <a:chExt cx="1152525" cy="333375"/>
            </a:xfrm>
          </xdr:grpSpPr>
          <xdr:sp macro="" textlink="">
            <xdr:nvSpPr>
              <xdr:cNvPr id="21" name="직사각형 20"/>
              <xdr:cNvSpPr/>
            </xdr:nvSpPr>
            <xdr:spPr>
              <a:xfrm>
                <a:off x="9353550" y="1371600"/>
                <a:ext cx="1152525" cy="333375"/>
              </a:xfrm>
              <a:prstGeom prst="rect">
                <a:avLst/>
              </a:prstGeom>
              <a:solidFill>
                <a:srgbClr val="FFF7BD"/>
              </a:solidFill>
              <a:ln>
                <a:noFill/>
              </a:ln>
              <a:effectLst>
                <a:outerShdw dist="38100" dir="2700000" algn="tl" rotWithShape="0">
                  <a:schemeClr val="tx2">
                    <a:alpha val="15000"/>
                  </a:scheme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marL="0" indent="0" algn="l"/>
                <a:endParaRPr lang="ko-KR" altLang="en-US" sz="1100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22" name="직사각형 21"/>
              <xdr:cNvSpPr/>
            </xdr:nvSpPr>
            <xdr:spPr>
              <a:xfrm>
                <a:off x="10420350" y="1371600"/>
                <a:ext cx="85725" cy="333375"/>
              </a:xfrm>
              <a:prstGeom prst="rect">
                <a:avLst/>
              </a:prstGeom>
              <a:solidFill>
                <a:srgbClr val="FFF18B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marL="0" indent="0" algn="l"/>
                <a:endParaRPr lang="ko-KR" altLang="en-US" sz="1100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sp macro="" textlink="">
          <xdr:nvSpPr>
            <xdr:cNvPr id="23" name="TextBox 22"/>
            <xdr:cNvSpPr txBox="1"/>
          </xdr:nvSpPr>
          <xdr:spPr>
            <a:xfrm>
              <a:off x="9372601" y="1710807"/>
              <a:ext cx="130492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l"/>
              <a:r>
                <a:rPr lang="en-US" altLang="ko-KR" sz="10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# NOTE</a:t>
              </a:r>
              <a:endParaRPr lang="ko-KR" altLang="ko-KR" sz="1000">
                <a:effectLst/>
              </a:endParaRPr>
            </a:p>
          </xdr:txBody>
        </xdr:sp>
      </xdr:grpSp>
      <xdr:grpSp>
        <xdr:nvGrpSpPr>
          <xdr:cNvPr id="7" name="그룹 6"/>
          <xdr:cNvGrpSpPr/>
        </xdr:nvGrpSpPr>
        <xdr:grpSpPr>
          <a:xfrm>
            <a:off x="9334500" y="2190750"/>
            <a:ext cx="1504950" cy="333375"/>
            <a:chOff x="9334500" y="2190750"/>
            <a:chExt cx="1504950" cy="333375"/>
          </a:xfrm>
        </xdr:grpSpPr>
        <xdr:grpSp>
          <xdr:nvGrpSpPr>
            <xdr:cNvPr id="35" name="그룹 34"/>
            <xdr:cNvGrpSpPr/>
          </xdr:nvGrpSpPr>
          <xdr:grpSpPr>
            <a:xfrm>
              <a:off x="9334500" y="2190750"/>
              <a:ext cx="1504950" cy="333375"/>
              <a:chOff x="9353550" y="1371600"/>
              <a:chExt cx="1152525" cy="333375"/>
            </a:xfrm>
          </xdr:grpSpPr>
          <xdr:sp macro="" textlink="">
            <xdr:nvSpPr>
              <xdr:cNvPr id="37" name="직사각형 36"/>
              <xdr:cNvSpPr/>
            </xdr:nvSpPr>
            <xdr:spPr>
              <a:xfrm>
                <a:off x="9353550" y="1371600"/>
                <a:ext cx="1152525" cy="333375"/>
              </a:xfrm>
              <a:prstGeom prst="rect">
                <a:avLst/>
              </a:prstGeom>
              <a:solidFill>
                <a:srgbClr val="FFF7BD"/>
              </a:solidFill>
              <a:ln>
                <a:noFill/>
              </a:ln>
              <a:effectLst>
                <a:outerShdw dist="38100" dir="2700000" algn="tl" rotWithShape="0">
                  <a:schemeClr val="tx2">
                    <a:alpha val="15000"/>
                  </a:schemeClr>
                </a:outerShd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marL="0" indent="0" algn="l"/>
                <a:endParaRPr lang="ko-KR" altLang="en-US" sz="1100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38" name="직사각형 37"/>
              <xdr:cNvSpPr/>
            </xdr:nvSpPr>
            <xdr:spPr>
              <a:xfrm>
                <a:off x="10420350" y="1371600"/>
                <a:ext cx="85725" cy="333375"/>
              </a:xfrm>
              <a:prstGeom prst="rect">
                <a:avLst/>
              </a:prstGeom>
              <a:solidFill>
                <a:srgbClr val="FFF18B"/>
              </a:solidFill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marL="0" indent="0" algn="l"/>
                <a:endParaRPr lang="ko-KR" altLang="en-US" sz="1100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sp macro="" textlink="">
          <xdr:nvSpPr>
            <xdr:cNvPr id="39" name="TextBox 38"/>
            <xdr:cNvSpPr txBox="1"/>
          </xdr:nvSpPr>
          <xdr:spPr>
            <a:xfrm>
              <a:off x="9363076" y="2225157"/>
              <a:ext cx="1304924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l"/>
              <a:r>
                <a:rPr lang="en-US" altLang="ko-KR" sz="10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# NOTE</a:t>
              </a:r>
              <a:endParaRPr lang="ko-KR" altLang="ko-KR" sz="1000">
                <a:effectLst/>
              </a:endParaRPr>
            </a:p>
          </xdr:txBody>
        </xdr:sp>
      </xdr:grpSp>
    </xdr:grpSp>
    <xdr:clientData/>
  </xdr:twoCellAnchor>
  <xdr:twoCellAnchor editAs="oneCell">
    <xdr:from>
      <xdr:col>12</xdr:col>
      <xdr:colOff>542924</xdr:colOff>
      <xdr:row>4</xdr:row>
      <xdr:rowOff>9527</xdr:rowOff>
    </xdr:from>
    <xdr:to>
      <xdr:col>15</xdr:col>
      <xdr:colOff>19049</xdr:colOff>
      <xdr:row>8</xdr:row>
      <xdr:rowOff>161929</xdr:rowOff>
    </xdr:to>
    <xdr:grpSp>
      <xdr:nvGrpSpPr>
        <xdr:cNvPr id="8" name="그룹 7"/>
        <xdr:cNvGrpSpPr/>
      </xdr:nvGrpSpPr>
      <xdr:grpSpPr>
        <a:xfrm>
          <a:off x="11287124" y="1219202"/>
          <a:ext cx="2219325" cy="1409702"/>
          <a:chOff x="11249024" y="1162052"/>
          <a:chExt cx="2219325" cy="1409702"/>
        </a:xfrm>
      </xdr:grpSpPr>
      <xdr:sp macro="" textlink="">
        <xdr:nvSpPr>
          <xdr:cNvPr id="45" name="직사각형 44"/>
          <xdr:cNvSpPr/>
        </xdr:nvSpPr>
        <xdr:spPr>
          <a:xfrm>
            <a:off x="11249024" y="1162052"/>
            <a:ext cx="2209795" cy="1409702"/>
          </a:xfrm>
          <a:prstGeom prst="rect">
            <a:avLst/>
          </a:prstGeom>
          <a:solidFill>
            <a:schemeClr val="bg1"/>
          </a:solidFill>
          <a:ln>
            <a:noFill/>
          </a:ln>
          <a:effectLst>
            <a:outerShdw blurRad="63500" dist="63500" dir="5400000" algn="t" rotWithShape="0">
              <a:prstClr val="black">
                <a:alpha val="15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ko-KR" altLang="en-US" sz="1100">
              <a:solidFill>
                <a:srgbClr val="FF0000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47" name="TextBox 46"/>
          <xdr:cNvSpPr txBox="1"/>
        </xdr:nvSpPr>
        <xdr:spPr>
          <a:xfrm>
            <a:off x="11449051" y="1225032"/>
            <a:ext cx="1762124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en-US" altLang="ko-KR" sz="1000" i="0"/>
              <a:t>OKR</a:t>
            </a:r>
            <a:r>
              <a:rPr lang="en-US" altLang="ko-KR" sz="1000" i="0" baseline="0"/>
              <a:t> </a:t>
            </a:r>
            <a:r>
              <a:rPr lang="ko-KR" altLang="en-US" sz="1000" i="0" baseline="0"/>
              <a:t>작성법</a:t>
            </a:r>
            <a:endParaRPr lang="ko-KR" altLang="en-US" sz="1000" i="0"/>
          </a:p>
        </xdr:txBody>
      </xdr:sp>
      <xdr:sp macro="" textlink="">
        <xdr:nvSpPr>
          <xdr:cNvPr id="49" name="TextBox 48"/>
          <xdr:cNvSpPr txBox="1"/>
        </xdr:nvSpPr>
        <xdr:spPr>
          <a:xfrm>
            <a:off x="11449050" y="1501256"/>
            <a:ext cx="2019299" cy="103239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en-US" altLang="ko-KR" sz="800" b="0" i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1.</a:t>
            </a:r>
            <a:r>
              <a:rPr lang="en-US" altLang="ko-KR" sz="800" b="0" i="0" baseline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 </a:t>
            </a:r>
            <a:r>
              <a:rPr lang="ko-KR" altLang="en-US" sz="800" b="0" i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목표를 설정하기</a:t>
            </a:r>
          </a:p>
          <a:p>
            <a:r>
              <a:rPr lang="en-US" altLang="ko-KR" sz="800" b="0" i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2. </a:t>
            </a:r>
            <a:r>
              <a:rPr lang="ko-KR" altLang="en-US" sz="800" b="0" i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성과지표를 설정하기</a:t>
            </a:r>
          </a:p>
          <a:p>
            <a:r>
              <a:rPr lang="en-US" altLang="ko-KR" sz="800" b="0" i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3. OKR </a:t>
            </a:r>
            <a:r>
              <a:rPr lang="ko-KR" altLang="en-US" sz="800" b="0" i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설정을 공개하기</a:t>
            </a:r>
          </a:p>
          <a:p>
            <a:r>
              <a:rPr lang="en-US" altLang="ko-KR" sz="800" b="0" i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4. </a:t>
            </a:r>
            <a:r>
              <a:rPr lang="ko-KR" altLang="en-US" sz="800" b="0" i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진척 상황을 정기적으로 확인하기</a:t>
            </a:r>
          </a:p>
          <a:p>
            <a:r>
              <a:rPr lang="en-US" altLang="ko-KR" sz="800" b="0" i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5. </a:t>
            </a:r>
            <a:r>
              <a:rPr lang="ko-KR" altLang="en-US" sz="800" b="0" i="0">
                <a:solidFill>
                  <a:schemeClr val="tx1">
                    <a:lumMod val="50000"/>
                    <a:lumOff val="50000"/>
                  </a:schemeClr>
                </a:solidFill>
                <a:effectLst/>
                <a:latin typeface="+mn-ea"/>
                <a:ea typeface="+mn-ea"/>
                <a:cs typeface="+mn-cs"/>
              </a:rPr>
              <a:t>성과를 측정하기</a:t>
            </a:r>
            <a:endParaRPr lang="ko-KR" altLang="en-US" sz="600" i="0">
              <a:solidFill>
                <a:schemeClr val="tx1">
                  <a:lumMod val="50000"/>
                  <a:lumOff val="50000"/>
                </a:schemeClr>
              </a:solidFill>
              <a:latin typeface="+mn-ea"/>
              <a:ea typeface="+mn-ea"/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표1" displayName="표1" ref="B5:L28" totalsRowShown="0" headerRowDxfId="15" dataDxfId="14" headerRowBorderDxfId="12" tableBorderDxfId="13" totalsRowBorderDxfId="11">
  <tableColumns count="11">
    <tableColumn id="1" name="Objective" dataDxfId="10"/>
    <tableColumn id="3" name="Key Results(1)" dataDxfId="9"/>
    <tableColumn id="4" name="Key Results(2)" dataDxfId="8"/>
    <tableColumn id="7" name="Key Results(3)" dataDxfId="7"/>
    <tableColumn id="9" name="담당자(KR1)" dataDxfId="6"/>
    <tableColumn id="8" name="담당자(KR2)" dataDxfId="5"/>
    <tableColumn id="10" name="담당자(KR3)" dataDxfId="4"/>
    <tableColumn id="11" name="목표치(O)" dataDxfId="3"/>
    <tableColumn id="6" name="목표치(KR1)" dataDxfId="2"/>
    <tableColumn id="2" name="목표치(KR2)" dataDxfId="1"/>
    <tableColumn id="5" name="목표치(KR3)" dataDxfId="0"/>
  </tableColumns>
  <tableStyleInfo name="표 스타일 1" showFirstColumn="0" showLastColumn="0" showRowStripes="1" showColumnStripes="0"/>
</table>
</file>

<file path=xl/tables/table2.xml><?xml version="1.0" encoding="utf-8"?>
<table xmlns="http://schemas.openxmlformats.org/spreadsheetml/2006/main" id="3" name="표2" displayName="표2" ref="N5:N28" totalsRowShown="0" headerRowDxfId="20" dataDxfId="18" headerRowBorderDxfId="19" tableBorderDxfId="17">
  <tableColumns count="1">
    <tableColumn id="1" name="담당자" dataDxfId="16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68">
      <a:dk1>
        <a:sysClr val="windowText" lastClr="000000"/>
      </a:dk1>
      <a:lt1>
        <a:sysClr val="window" lastClr="FFFFFF"/>
      </a:lt1>
      <a:dk2>
        <a:srgbClr val="2D303B"/>
      </a:dk2>
      <a:lt2>
        <a:srgbClr val="ECEDF0"/>
      </a:lt2>
      <a:accent1>
        <a:srgbClr val="4763ED"/>
      </a:accent1>
      <a:accent2>
        <a:srgbClr val="21A58A"/>
      </a:accent2>
      <a:accent3>
        <a:srgbClr val="FC7556"/>
      </a:accent3>
      <a:accent4>
        <a:srgbClr val="FFCD44"/>
      </a:accent4>
      <a:accent5>
        <a:srgbClr val="2D303B"/>
      </a:accent5>
      <a:accent6>
        <a:srgbClr val="787F98"/>
      </a:accent6>
      <a:hlink>
        <a:srgbClr val="FC7556"/>
      </a:hlink>
      <a:folHlink>
        <a:srgbClr val="787F98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N28"/>
  <sheetViews>
    <sheetView showGridLines="0" showRowColHeaders="0" tabSelected="1" workbookViewId="0">
      <selection activeCell="B5" sqref="B5"/>
    </sheetView>
  </sheetViews>
  <sheetFormatPr defaultRowHeight="24.95" customHeight="1" x14ac:dyDescent="0.2"/>
  <cols>
    <col min="1" max="1" width="3.28515625" style="39" customWidth="1"/>
    <col min="2" max="2" width="30.7109375" style="94" customWidth="1"/>
    <col min="3" max="3" width="35.7109375" style="95" customWidth="1"/>
    <col min="4" max="5" width="35.7109375" style="96" customWidth="1"/>
    <col min="6" max="6" width="15.7109375" style="96" customWidth="1"/>
    <col min="7" max="8" width="15.7109375" style="97" customWidth="1"/>
    <col min="9" max="9" width="13.7109375" style="98" customWidth="1"/>
    <col min="10" max="12" width="13.7109375" style="99" customWidth="1"/>
    <col min="13" max="13" width="3.7109375" style="39" customWidth="1"/>
    <col min="14" max="14" width="20.7109375" style="100" customWidth="1"/>
    <col min="15" max="15" width="3.7109375" style="39" customWidth="1"/>
    <col min="16" max="20" width="8.7109375" style="39" customWidth="1"/>
    <col min="21" max="16384" width="9.140625" style="39"/>
  </cols>
  <sheetData>
    <row r="1" spans="1:14" s="31" customFormat="1" ht="15.95" customHeight="1" x14ac:dyDescent="0.2">
      <c r="A1" s="30"/>
      <c r="B1" s="30"/>
      <c r="C1" s="30"/>
      <c r="D1" s="30"/>
      <c r="E1" s="30"/>
      <c r="F1" s="30"/>
      <c r="G1" s="30"/>
      <c r="H1" s="30"/>
      <c r="I1" s="30"/>
      <c r="J1" s="106"/>
      <c r="K1" s="106"/>
      <c r="L1" s="106"/>
    </row>
    <row r="2" spans="1:14" s="31" customFormat="1" ht="39.950000000000003" customHeight="1" x14ac:dyDescent="0.2">
      <c r="A2" s="30"/>
      <c r="B2" s="32" t="s">
        <v>60</v>
      </c>
      <c r="C2" s="33"/>
      <c r="D2" s="30"/>
      <c r="E2" s="30"/>
      <c r="F2" s="30"/>
      <c r="G2" s="30"/>
      <c r="H2" s="30"/>
      <c r="I2" s="30"/>
      <c r="J2" s="106"/>
      <c r="K2" s="106"/>
      <c r="L2" s="106"/>
    </row>
    <row r="3" spans="1:14" s="31" customFormat="1" ht="15" customHeight="1" x14ac:dyDescent="0.2"/>
    <row r="4" spans="1:14" s="31" customFormat="1" ht="24.95" customHeight="1" x14ac:dyDescent="0.2">
      <c r="B4" s="34" t="s">
        <v>32</v>
      </c>
      <c r="C4" s="34"/>
      <c r="D4" s="35"/>
      <c r="E4" s="35"/>
      <c r="F4" s="35"/>
      <c r="G4" s="35"/>
      <c r="H4" s="35"/>
      <c r="I4" s="35"/>
      <c r="J4" s="35"/>
      <c r="K4" s="35"/>
      <c r="L4" s="35"/>
      <c r="N4" s="34" t="s">
        <v>31</v>
      </c>
    </row>
    <row r="5" spans="1:14" s="31" customFormat="1" ht="24.95" customHeight="1" thickBot="1" x14ac:dyDescent="0.25">
      <c r="B5" s="52" t="s">
        <v>3</v>
      </c>
      <c r="C5" s="54" t="s">
        <v>0</v>
      </c>
      <c r="D5" s="55" t="s">
        <v>1</v>
      </c>
      <c r="E5" s="62" t="s">
        <v>2</v>
      </c>
      <c r="F5" s="59" t="s">
        <v>46</v>
      </c>
      <c r="G5" s="57" t="s">
        <v>47</v>
      </c>
      <c r="H5" s="64" t="s">
        <v>48</v>
      </c>
      <c r="I5" s="59" t="s">
        <v>49</v>
      </c>
      <c r="J5" s="57" t="s">
        <v>50</v>
      </c>
      <c r="K5" s="57" t="s">
        <v>51</v>
      </c>
      <c r="L5" s="59" t="s">
        <v>52</v>
      </c>
      <c r="M5" s="37"/>
      <c r="N5" s="38" t="s">
        <v>12</v>
      </c>
    </row>
    <row r="6" spans="1:14" s="31" customFormat="1" ht="24.95" customHeight="1" thickBot="1" x14ac:dyDescent="0.25">
      <c r="B6" s="53"/>
      <c r="C6" s="101"/>
      <c r="D6" s="56"/>
      <c r="E6" s="63"/>
      <c r="F6" s="103"/>
      <c r="G6" s="58"/>
      <c r="H6" s="65"/>
      <c r="I6" s="104"/>
      <c r="J6" s="60"/>
      <c r="K6" s="61"/>
      <c r="L6" s="105"/>
      <c r="N6" s="36"/>
    </row>
    <row r="7" spans="1:14" s="31" customFormat="1" ht="24.95" customHeight="1" thickBot="1" x14ac:dyDescent="0.25">
      <c r="B7" s="53"/>
      <c r="C7" s="101"/>
      <c r="D7" s="56"/>
      <c r="E7" s="63"/>
      <c r="F7" s="103"/>
      <c r="G7" s="58"/>
      <c r="H7" s="65"/>
      <c r="I7" s="104"/>
      <c r="J7" s="60"/>
      <c r="K7" s="61"/>
      <c r="L7" s="105"/>
      <c r="N7" s="36"/>
    </row>
    <row r="8" spans="1:14" s="31" customFormat="1" ht="24.95" customHeight="1" thickBot="1" x14ac:dyDescent="0.25">
      <c r="B8" s="53"/>
      <c r="C8" s="101"/>
      <c r="D8" s="56"/>
      <c r="E8" s="63"/>
      <c r="F8" s="103"/>
      <c r="G8" s="58"/>
      <c r="H8" s="65"/>
      <c r="I8" s="104"/>
      <c r="J8" s="60"/>
      <c r="K8" s="61"/>
      <c r="L8" s="105"/>
      <c r="N8" s="36"/>
    </row>
    <row r="9" spans="1:14" s="31" customFormat="1" ht="24.95" customHeight="1" thickBot="1" x14ac:dyDescent="0.25">
      <c r="B9" s="53"/>
      <c r="C9" s="101"/>
      <c r="D9" s="56"/>
      <c r="E9" s="63"/>
      <c r="F9" s="103"/>
      <c r="G9" s="58"/>
      <c r="H9" s="65"/>
      <c r="I9" s="104"/>
      <c r="J9" s="60"/>
      <c r="K9" s="61"/>
      <c r="L9" s="105"/>
      <c r="N9" s="36"/>
    </row>
    <row r="10" spans="1:14" s="31" customFormat="1" ht="24.95" customHeight="1" thickBot="1" x14ac:dyDescent="0.25">
      <c r="B10" s="53"/>
      <c r="C10" s="101"/>
      <c r="D10" s="56"/>
      <c r="E10" s="63"/>
      <c r="F10" s="103"/>
      <c r="G10" s="58"/>
      <c r="H10" s="65"/>
      <c r="I10" s="104"/>
      <c r="J10" s="60"/>
      <c r="K10" s="61"/>
      <c r="L10" s="105"/>
      <c r="N10" s="36"/>
    </row>
    <row r="11" spans="1:14" s="31" customFormat="1" ht="24.95" customHeight="1" thickBot="1" x14ac:dyDescent="0.25">
      <c r="B11" s="53"/>
      <c r="C11" s="101"/>
      <c r="D11" s="56"/>
      <c r="E11" s="63"/>
      <c r="F11" s="103"/>
      <c r="G11" s="58"/>
      <c r="H11" s="65"/>
      <c r="I11" s="104"/>
      <c r="J11" s="60"/>
      <c r="K11" s="61"/>
      <c r="L11" s="105"/>
      <c r="N11" s="36"/>
    </row>
    <row r="12" spans="1:14" s="31" customFormat="1" ht="24.95" customHeight="1" thickBot="1" x14ac:dyDescent="0.25">
      <c r="B12" s="53"/>
      <c r="C12" s="101"/>
      <c r="D12" s="56"/>
      <c r="E12" s="63"/>
      <c r="F12" s="103"/>
      <c r="G12" s="58"/>
      <c r="H12" s="65"/>
      <c r="I12" s="104"/>
      <c r="J12" s="60"/>
      <c r="K12" s="61"/>
      <c r="L12" s="105"/>
      <c r="N12" s="36"/>
    </row>
    <row r="13" spans="1:14" s="31" customFormat="1" ht="24.95" customHeight="1" thickBot="1" x14ac:dyDescent="0.25">
      <c r="B13" s="53"/>
      <c r="C13" s="101"/>
      <c r="D13" s="56"/>
      <c r="E13" s="63"/>
      <c r="F13" s="103"/>
      <c r="G13" s="58"/>
      <c r="H13" s="65"/>
      <c r="I13" s="104"/>
      <c r="J13" s="60"/>
      <c r="K13" s="61"/>
      <c r="L13" s="105"/>
      <c r="N13" s="36"/>
    </row>
    <row r="14" spans="1:14" s="31" customFormat="1" ht="24.95" customHeight="1" thickBot="1" x14ac:dyDescent="0.25">
      <c r="B14" s="53"/>
      <c r="C14" s="101"/>
      <c r="D14" s="56"/>
      <c r="E14" s="63"/>
      <c r="F14" s="103"/>
      <c r="G14" s="58"/>
      <c r="H14" s="65"/>
      <c r="I14" s="104"/>
      <c r="J14" s="60"/>
      <c r="K14" s="61"/>
      <c r="L14" s="105"/>
      <c r="N14" s="36"/>
    </row>
    <row r="15" spans="1:14" s="31" customFormat="1" ht="24.95" customHeight="1" thickBot="1" x14ac:dyDescent="0.25">
      <c r="B15" s="53"/>
      <c r="C15" s="101"/>
      <c r="D15" s="56"/>
      <c r="E15" s="63"/>
      <c r="F15" s="103"/>
      <c r="G15" s="58"/>
      <c r="H15" s="65"/>
      <c r="I15" s="104"/>
      <c r="J15" s="60"/>
      <c r="K15" s="61"/>
      <c r="L15" s="105"/>
      <c r="N15" s="36"/>
    </row>
    <row r="16" spans="1:14" s="31" customFormat="1" ht="24.95" customHeight="1" thickBot="1" x14ac:dyDescent="0.25">
      <c r="B16" s="53"/>
      <c r="C16" s="101"/>
      <c r="D16" s="56"/>
      <c r="E16" s="63"/>
      <c r="F16" s="103"/>
      <c r="G16" s="58"/>
      <c r="H16" s="65"/>
      <c r="I16" s="104"/>
      <c r="J16" s="60"/>
      <c r="K16" s="61"/>
      <c r="L16" s="105"/>
      <c r="N16" s="36"/>
    </row>
    <row r="17" spans="2:14" s="31" customFormat="1" ht="24.95" customHeight="1" thickBot="1" x14ac:dyDescent="0.25">
      <c r="B17" s="53"/>
      <c r="C17" s="101"/>
      <c r="D17" s="56"/>
      <c r="E17" s="63"/>
      <c r="F17" s="103"/>
      <c r="G17" s="58"/>
      <c r="H17" s="65"/>
      <c r="I17" s="104"/>
      <c r="J17" s="60"/>
      <c r="K17" s="61"/>
      <c r="L17" s="105"/>
      <c r="N17" s="36"/>
    </row>
    <row r="18" spans="2:14" s="31" customFormat="1" ht="24.95" customHeight="1" thickBot="1" x14ac:dyDescent="0.25">
      <c r="B18" s="53"/>
      <c r="C18" s="101"/>
      <c r="D18" s="56"/>
      <c r="E18" s="63"/>
      <c r="F18" s="103"/>
      <c r="G18" s="58"/>
      <c r="H18" s="65"/>
      <c r="I18" s="104"/>
      <c r="J18" s="60"/>
      <c r="K18" s="61"/>
      <c r="L18" s="105"/>
      <c r="N18" s="36"/>
    </row>
    <row r="19" spans="2:14" s="31" customFormat="1" ht="24.95" customHeight="1" thickBot="1" x14ac:dyDescent="0.25">
      <c r="B19" s="53"/>
      <c r="C19" s="101"/>
      <c r="D19" s="56"/>
      <c r="E19" s="63"/>
      <c r="F19" s="103"/>
      <c r="G19" s="58"/>
      <c r="H19" s="65"/>
      <c r="I19" s="104"/>
      <c r="J19" s="60"/>
      <c r="K19" s="61"/>
      <c r="L19" s="105"/>
      <c r="N19" s="36"/>
    </row>
    <row r="20" spans="2:14" s="31" customFormat="1" ht="24.95" customHeight="1" thickBot="1" x14ac:dyDescent="0.25">
      <c r="B20" s="53"/>
      <c r="C20" s="101"/>
      <c r="D20" s="56"/>
      <c r="E20" s="63"/>
      <c r="F20" s="103"/>
      <c r="G20" s="58"/>
      <c r="H20" s="65"/>
      <c r="I20" s="104"/>
      <c r="J20" s="60"/>
      <c r="K20" s="61"/>
      <c r="L20" s="105"/>
      <c r="N20" s="36"/>
    </row>
    <row r="21" spans="2:14" s="31" customFormat="1" ht="24.95" customHeight="1" thickBot="1" x14ac:dyDescent="0.25">
      <c r="B21" s="53"/>
      <c r="C21" s="101"/>
      <c r="D21" s="56"/>
      <c r="E21" s="63"/>
      <c r="F21" s="103"/>
      <c r="G21" s="58"/>
      <c r="H21" s="65"/>
      <c r="I21" s="104"/>
      <c r="J21" s="60"/>
      <c r="K21" s="61"/>
      <c r="L21" s="105"/>
      <c r="N21" s="36"/>
    </row>
    <row r="22" spans="2:14" s="31" customFormat="1" ht="24.95" customHeight="1" thickBot="1" x14ac:dyDescent="0.25">
      <c r="B22" s="53"/>
      <c r="C22" s="101"/>
      <c r="D22" s="56"/>
      <c r="E22" s="63"/>
      <c r="F22" s="103"/>
      <c r="G22" s="58"/>
      <c r="H22" s="65"/>
      <c r="I22" s="104"/>
      <c r="J22" s="60"/>
      <c r="K22" s="61"/>
      <c r="L22" s="105"/>
      <c r="N22" s="36"/>
    </row>
    <row r="23" spans="2:14" s="31" customFormat="1" ht="24.95" customHeight="1" thickBot="1" x14ac:dyDescent="0.25">
      <c r="B23" s="53"/>
      <c r="C23" s="101"/>
      <c r="D23" s="56"/>
      <c r="E23" s="63"/>
      <c r="F23" s="103"/>
      <c r="G23" s="58"/>
      <c r="H23" s="65"/>
      <c r="I23" s="104"/>
      <c r="J23" s="60"/>
      <c r="K23" s="61"/>
      <c r="L23" s="105"/>
      <c r="N23" s="36"/>
    </row>
    <row r="24" spans="2:14" s="31" customFormat="1" ht="24.95" customHeight="1" thickBot="1" x14ac:dyDescent="0.25">
      <c r="B24" s="53"/>
      <c r="C24" s="101"/>
      <c r="D24" s="56"/>
      <c r="E24" s="63"/>
      <c r="F24" s="103"/>
      <c r="G24" s="58"/>
      <c r="H24" s="65"/>
      <c r="I24" s="104"/>
      <c r="J24" s="60"/>
      <c r="K24" s="61"/>
      <c r="L24" s="105"/>
      <c r="N24" s="36"/>
    </row>
    <row r="25" spans="2:14" s="31" customFormat="1" ht="24.95" customHeight="1" thickBot="1" x14ac:dyDescent="0.25">
      <c r="B25" s="53"/>
      <c r="C25" s="101"/>
      <c r="D25" s="56"/>
      <c r="E25" s="63"/>
      <c r="F25" s="103"/>
      <c r="G25" s="58"/>
      <c r="H25" s="65"/>
      <c r="I25" s="104"/>
      <c r="J25" s="60"/>
      <c r="K25" s="61"/>
      <c r="L25" s="105"/>
      <c r="N25" s="50"/>
    </row>
    <row r="26" spans="2:14" s="31" customFormat="1" ht="24.95" customHeight="1" thickBot="1" x14ac:dyDescent="0.25">
      <c r="B26" s="53"/>
      <c r="C26" s="102"/>
      <c r="D26" s="56"/>
      <c r="E26" s="63"/>
      <c r="F26" s="103"/>
      <c r="G26" s="58"/>
      <c r="H26" s="65"/>
      <c r="I26" s="104"/>
      <c r="J26" s="60"/>
      <c r="K26" s="61"/>
      <c r="L26" s="105"/>
      <c r="N26" s="93"/>
    </row>
    <row r="27" spans="2:14" s="31" customFormat="1" ht="24.95" customHeight="1" thickBot="1" x14ac:dyDescent="0.25">
      <c r="B27" s="53"/>
      <c r="C27" s="102"/>
      <c r="D27" s="56"/>
      <c r="E27" s="63"/>
      <c r="F27" s="103"/>
      <c r="G27" s="58"/>
      <c r="H27" s="65"/>
      <c r="I27" s="104"/>
      <c r="J27" s="60"/>
      <c r="K27" s="61"/>
      <c r="L27" s="105"/>
      <c r="N27" s="36"/>
    </row>
    <row r="28" spans="2:14" s="31" customFormat="1" ht="24.95" customHeight="1" thickBot="1" x14ac:dyDescent="0.25">
      <c r="B28" s="53"/>
      <c r="C28" s="102"/>
      <c r="D28" s="56"/>
      <c r="E28" s="63"/>
      <c r="F28" s="103"/>
      <c r="G28" s="58"/>
      <c r="H28" s="65"/>
      <c r="I28" s="104"/>
      <c r="J28" s="60"/>
      <c r="K28" s="61"/>
      <c r="L28" s="105"/>
      <c r="N28" s="36"/>
    </row>
  </sheetData>
  <mergeCells count="1">
    <mergeCell ref="J1:L2"/>
  </mergeCells>
  <phoneticPr fontId="1" type="noConversion"/>
  <dataValidations count="1">
    <dataValidation type="list" allowBlank="1" showInputMessage="1" showErrorMessage="1" sqref="F6:H28">
      <formula1>성명</formula1>
    </dataValidation>
  </dataValidations>
  <printOptions horizontalCentered="1"/>
  <pageMargins left="0.59055118110236227" right="0.59055118110236227" top="0.59055118110236227" bottom="0.59055118110236227" header="0.31496062992125984" footer="0.31496062992125984"/>
  <pageSetup paperSize="9" scale="64" fitToHeight="1000" orientation="landscape" horizontalDpi="0" verticalDpi="0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autoPageBreaks="0" fitToPage="1"/>
  </sheetPr>
  <dimension ref="A1:O29"/>
  <sheetViews>
    <sheetView showGridLines="0" showRowColHeaders="0" showZeros="0" zoomScaleNormal="100" workbookViewId="0">
      <selection activeCell="B6" sqref="B6"/>
    </sheetView>
  </sheetViews>
  <sheetFormatPr defaultColWidth="8.7109375" defaultRowHeight="20.100000000000001" customHeight="1" x14ac:dyDescent="0.2"/>
  <cols>
    <col min="1" max="1" width="3.28515625" style="39" customWidth="1"/>
    <col min="2" max="2" width="20.7109375" style="44" customWidth="1"/>
    <col min="3" max="15" width="13.7109375" style="40" customWidth="1"/>
    <col min="16" max="16" width="3.7109375" style="40" customWidth="1"/>
    <col min="17" max="16384" width="8.7109375" style="40"/>
  </cols>
  <sheetData>
    <row r="1" spans="1:15" s="31" customFormat="1" ht="15.95" customHeight="1" x14ac:dyDescent="0.2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106"/>
      <c r="N1" s="106"/>
      <c r="O1" s="106"/>
    </row>
    <row r="2" spans="1:15" s="31" customFormat="1" ht="39.950000000000003" customHeight="1" x14ac:dyDescent="0.2">
      <c r="A2" s="30"/>
      <c r="B2" s="32" t="s">
        <v>61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106"/>
      <c r="N2" s="106"/>
      <c r="O2" s="106"/>
    </row>
    <row r="3" spans="1:15" s="39" customFormat="1" ht="15" customHeight="1" x14ac:dyDescent="0.2"/>
    <row r="4" spans="1:15" ht="24.95" customHeight="1" x14ac:dyDescent="0.2">
      <c r="B4" s="34" t="s">
        <v>33</v>
      </c>
    </row>
    <row r="5" spans="1:15" ht="24.95" customHeight="1" x14ac:dyDescent="0.2">
      <c r="B5" s="85" t="s">
        <v>13</v>
      </c>
      <c r="C5" s="109" t="s">
        <v>34</v>
      </c>
      <c r="D5" s="109"/>
      <c r="E5" s="109"/>
      <c r="F5" s="109"/>
      <c r="G5" s="86" t="s">
        <v>12</v>
      </c>
      <c r="H5" s="86" t="s">
        <v>14</v>
      </c>
      <c r="I5" s="86" t="s">
        <v>35</v>
      </c>
      <c r="J5" s="86" t="s">
        <v>15</v>
      </c>
    </row>
    <row r="6" spans="1:15" ht="24.95" customHeight="1" x14ac:dyDescent="0.2">
      <c r="B6" s="72" t="s">
        <v>3</v>
      </c>
      <c r="C6" s="110"/>
      <c r="D6" s="111"/>
      <c r="E6" s="111"/>
      <c r="F6" s="111"/>
      <c r="G6" s="73"/>
      <c r="H6" s="74" t="str">
        <f>IFERROR(IF(OKR_O="","",OKR_O_Goal),"")</f>
        <v/>
      </c>
      <c r="I6" s="74" t="str">
        <f>IFERROR(IF(OKR_O="","",MAX(OKR_KR1_Result,OKR_KR2_Result,OKR_KR3_Result)),"")</f>
        <v/>
      </c>
      <c r="J6" s="75" t="str">
        <f>IFERROR(IF(OKR_O="","",OKR_O_Total),"")</f>
        <v/>
      </c>
    </row>
    <row r="7" spans="1:15" ht="24.95" customHeight="1" x14ac:dyDescent="0.2">
      <c r="B7" s="76" t="s">
        <v>0</v>
      </c>
      <c r="C7" s="112" t="str">
        <f>IFERROR(IF(OKR_O="","",OKR_KR1),"")</f>
        <v/>
      </c>
      <c r="D7" s="113"/>
      <c r="E7" s="113"/>
      <c r="F7" s="113"/>
      <c r="G7" s="77" t="str">
        <f>IFERROR(IF(OKR_O="","",OKR_담당자_KR1),"")</f>
        <v/>
      </c>
      <c r="H7" s="78" t="str">
        <f>IFERROR(IF(OKR_O="","",OKR_KR1_Goal),"")</f>
        <v/>
      </c>
      <c r="I7" s="78" t="str">
        <f>IFERROR(IF(OKR_O="","",OKR_KR1_Result),"")</f>
        <v/>
      </c>
      <c r="J7" s="79" t="str">
        <f>IFERROR(IF(OKR_O="","",OKR_KR1_Total),"")</f>
        <v/>
      </c>
    </row>
    <row r="8" spans="1:15" ht="24.95" customHeight="1" x14ac:dyDescent="0.2">
      <c r="B8" s="76" t="s">
        <v>1</v>
      </c>
      <c r="C8" s="112" t="str">
        <f>IFERROR(IF(OKR_O="","",OKR_KR2),"")</f>
        <v/>
      </c>
      <c r="D8" s="113"/>
      <c r="E8" s="113"/>
      <c r="F8" s="113"/>
      <c r="G8" s="77" t="str">
        <f>IFERROR(IF(OKR_O="","",OKR_담당자_KR2),"")</f>
        <v/>
      </c>
      <c r="H8" s="78" t="str">
        <f>IFERROR(IF(OKR_O="","",OKR_KR2_Goal),"")</f>
        <v/>
      </c>
      <c r="I8" s="78" t="str">
        <f>IFERROR(IF(OKR_O="","",OKR_KR2_Result),"")</f>
        <v/>
      </c>
      <c r="J8" s="80" t="str">
        <f>IFERROR(IF(OKR_O="","",OKR_KR2_Total),"")</f>
        <v/>
      </c>
    </row>
    <row r="9" spans="1:15" ht="24.95" customHeight="1" x14ac:dyDescent="0.2">
      <c r="B9" s="81" t="s">
        <v>2</v>
      </c>
      <c r="C9" s="107" t="str">
        <f>IFERROR(IF(OKR_O="","",OKR_KR3),"")</f>
        <v/>
      </c>
      <c r="D9" s="108"/>
      <c r="E9" s="108"/>
      <c r="F9" s="108"/>
      <c r="G9" s="82" t="str">
        <f>IFERROR(IF(OKR_O="","",OKR_담당자_KR3),"")</f>
        <v/>
      </c>
      <c r="H9" s="83" t="str">
        <f>IFERROR(IF(OKR_O="","",OKR_KR3_Goal),"")</f>
        <v/>
      </c>
      <c r="I9" s="83" t="str">
        <f>IFERROR(IF(OKR_O="","",OKR_KR3_Result),"")</f>
        <v/>
      </c>
      <c r="J9" s="84" t="str">
        <f>IFERROR(IF(OKR_O="","",OKR_KR3_Total),"")</f>
        <v/>
      </c>
    </row>
    <row r="10" spans="1:15" ht="8.85" customHeight="1" x14ac:dyDescent="0.2">
      <c r="B10" s="40"/>
      <c r="H10" s="41"/>
      <c r="I10" s="42"/>
      <c r="J10" s="43"/>
    </row>
    <row r="11" spans="1:15" ht="129.94999999999999" customHeight="1" x14ac:dyDescent="0.2">
      <c r="B11" s="40"/>
      <c r="H11" s="41"/>
      <c r="I11" s="42"/>
      <c r="J11" s="43"/>
    </row>
    <row r="12" spans="1:15" ht="8.85" customHeight="1" x14ac:dyDescent="0.2">
      <c r="B12" s="40"/>
      <c r="H12" s="41"/>
      <c r="I12" s="42"/>
      <c r="J12" s="43"/>
    </row>
    <row r="13" spans="1:15" ht="20.100000000000001" customHeight="1" thickBot="1" x14ac:dyDescent="0.25">
      <c r="B13" s="91" t="s">
        <v>45</v>
      </c>
      <c r="C13" s="92">
        <v>2023</v>
      </c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8"/>
    </row>
    <row r="14" spans="1:15" ht="20.100000000000001" customHeight="1" thickTop="1" x14ac:dyDescent="0.2">
      <c r="B14" s="85" t="s">
        <v>13</v>
      </c>
      <c r="C14" s="89">
        <v>1</v>
      </c>
      <c r="D14" s="89">
        <v>2</v>
      </c>
      <c r="E14" s="89">
        <v>3</v>
      </c>
      <c r="F14" s="89">
        <v>4</v>
      </c>
      <c r="G14" s="89">
        <v>5</v>
      </c>
      <c r="H14" s="89">
        <v>6</v>
      </c>
      <c r="I14" s="89">
        <v>7</v>
      </c>
      <c r="J14" s="89">
        <v>8</v>
      </c>
      <c r="K14" s="89">
        <v>9</v>
      </c>
      <c r="L14" s="89">
        <v>10</v>
      </c>
      <c r="M14" s="89">
        <v>11</v>
      </c>
      <c r="N14" s="89">
        <v>12</v>
      </c>
      <c r="O14" s="90" t="s">
        <v>62</v>
      </c>
    </row>
    <row r="15" spans="1:15" ht="20.100000000000001" customHeight="1" x14ac:dyDescent="0.2">
      <c r="B15" s="47" t="s">
        <v>19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6">
        <f t="shared" ref="O15:O33" si="0">IFERROR(MAX($C15:$N15),"")</f>
        <v>0</v>
      </c>
    </row>
    <row r="16" spans="1:15" ht="20.100000000000001" customHeight="1" x14ac:dyDescent="0.2">
      <c r="B16" s="47" t="s">
        <v>20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6">
        <f t="shared" si="0"/>
        <v>0</v>
      </c>
    </row>
    <row r="17" spans="2:15" ht="20.100000000000001" customHeight="1" thickBot="1" x14ac:dyDescent="0.25">
      <c r="B17" s="66" t="s">
        <v>25</v>
      </c>
      <c r="C17" s="67" t="str">
        <f t="shared" ref="C17:N17" si="1">IFERROR(IF(AND(C$15="",C$16=""),"",C$16/C$15),"")</f>
        <v/>
      </c>
      <c r="D17" s="67" t="str">
        <f t="shared" si="1"/>
        <v/>
      </c>
      <c r="E17" s="67" t="str">
        <f t="shared" si="1"/>
        <v/>
      </c>
      <c r="F17" s="67" t="str">
        <f t="shared" si="1"/>
        <v/>
      </c>
      <c r="G17" s="67" t="str">
        <f t="shared" si="1"/>
        <v/>
      </c>
      <c r="H17" s="67" t="str">
        <f t="shared" si="1"/>
        <v/>
      </c>
      <c r="I17" s="67" t="str">
        <f t="shared" si="1"/>
        <v/>
      </c>
      <c r="J17" s="67" t="str">
        <f t="shared" si="1"/>
        <v/>
      </c>
      <c r="K17" s="67" t="str">
        <f t="shared" si="1"/>
        <v/>
      </c>
      <c r="L17" s="67" t="str">
        <f t="shared" si="1"/>
        <v/>
      </c>
      <c r="M17" s="67" t="str">
        <f t="shared" si="1"/>
        <v/>
      </c>
      <c r="N17" s="67" t="str">
        <f t="shared" si="1"/>
        <v/>
      </c>
      <c r="O17" s="68">
        <f t="shared" si="0"/>
        <v>0</v>
      </c>
    </row>
    <row r="18" spans="2:15" ht="20.100000000000001" customHeight="1" thickTop="1" x14ac:dyDescent="0.2">
      <c r="B18" s="47" t="s">
        <v>21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6">
        <f t="shared" si="0"/>
        <v>0</v>
      </c>
    </row>
    <row r="19" spans="2:15" ht="20.100000000000001" customHeight="1" x14ac:dyDescent="0.2">
      <c r="B19" s="47" t="s">
        <v>22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6">
        <f t="shared" si="0"/>
        <v>0</v>
      </c>
    </row>
    <row r="20" spans="2:15" ht="20.100000000000001" customHeight="1" thickBot="1" x14ac:dyDescent="0.25">
      <c r="B20" s="69" t="s">
        <v>26</v>
      </c>
      <c r="C20" s="70" t="str">
        <f t="shared" ref="C20:N20" si="2">IFERROR(IF(AND(C$18="",C$19=""),"",C$19/C$18),"")</f>
        <v/>
      </c>
      <c r="D20" s="70" t="str">
        <f t="shared" si="2"/>
        <v/>
      </c>
      <c r="E20" s="70" t="str">
        <f t="shared" si="2"/>
        <v/>
      </c>
      <c r="F20" s="70" t="str">
        <f t="shared" si="2"/>
        <v/>
      </c>
      <c r="G20" s="70" t="str">
        <f t="shared" si="2"/>
        <v/>
      </c>
      <c r="H20" s="70" t="str">
        <f t="shared" si="2"/>
        <v/>
      </c>
      <c r="I20" s="70" t="str">
        <f t="shared" si="2"/>
        <v/>
      </c>
      <c r="J20" s="70" t="str">
        <f t="shared" si="2"/>
        <v/>
      </c>
      <c r="K20" s="70" t="str">
        <f t="shared" si="2"/>
        <v/>
      </c>
      <c r="L20" s="70" t="str">
        <f t="shared" si="2"/>
        <v/>
      </c>
      <c r="M20" s="70" t="str">
        <f t="shared" si="2"/>
        <v/>
      </c>
      <c r="N20" s="70" t="str">
        <f t="shared" si="2"/>
        <v/>
      </c>
      <c r="O20" s="71">
        <f t="shared" si="0"/>
        <v>0</v>
      </c>
    </row>
    <row r="21" spans="2:15" ht="20.100000000000001" customHeight="1" thickTop="1" x14ac:dyDescent="0.2">
      <c r="B21" s="47" t="s">
        <v>23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6">
        <f t="shared" si="0"/>
        <v>0</v>
      </c>
    </row>
    <row r="22" spans="2:15" ht="20.100000000000001" customHeight="1" x14ac:dyDescent="0.2">
      <c r="B22" s="47" t="s">
        <v>24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6">
        <f t="shared" si="0"/>
        <v>0</v>
      </c>
    </row>
    <row r="23" spans="2:15" ht="20.100000000000001" customHeight="1" x14ac:dyDescent="0.2">
      <c r="B23" s="48" t="s">
        <v>27</v>
      </c>
      <c r="C23" s="49" t="str">
        <f t="shared" ref="C23:N23" si="3">IFERROR(IF(AND(C$21="",C$22=""),"",C$22/C$21),"")</f>
        <v/>
      </c>
      <c r="D23" s="49" t="str">
        <f t="shared" si="3"/>
        <v/>
      </c>
      <c r="E23" s="49" t="str">
        <f t="shared" si="3"/>
        <v/>
      </c>
      <c r="F23" s="49" t="str">
        <f t="shared" si="3"/>
        <v/>
      </c>
      <c r="G23" s="49" t="str">
        <f t="shared" si="3"/>
        <v/>
      </c>
      <c r="H23" s="49" t="str">
        <f t="shared" si="3"/>
        <v/>
      </c>
      <c r="I23" s="49" t="str">
        <f t="shared" si="3"/>
        <v/>
      </c>
      <c r="J23" s="49" t="str">
        <f t="shared" si="3"/>
        <v/>
      </c>
      <c r="K23" s="49" t="str">
        <f t="shared" si="3"/>
        <v/>
      </c>
      <c r="L23" s="49" t="str">
        <f t="shared" si="3"/>
        <v/>
      </c>
      <c r="M23" s="49" t="str">
        <f t="shared" si="3"/>
        <v/>
      </c>
      <c r="N23" s="49" t="str">
        <f t="shared" si="3"/>
        <v/>
      </c>
      <c r="O23" s="51">
        <f t="shared" si="0"/>
        <v>0</v>
      </c>
    </row>
    <row r="24" spans="2:15" ht="20.100000000000001" customHeight="1" x14ac:dyDescent="0.2">
      <c r="B24" s="40"/>
    </row>
    <row r="25" spans="2:15" ht="20.100000000000001" customHeight="1" x14ac:dyDescent="0.2">
      <c r="B25" s="40"/>
    </row>
    <row r="26" spans="2:15" ht="20.100000000000001" customHeight="1" x14ac:dyDescent="0.2">
      <c r="B26" s="40"/>
    </row>
    <row r="27" spans="2:15" ht="20.100000000000001" customHeight="1" x14ac:dyDescent="0.2">
      <c r="B27" s="40"/>
    </row>
    <row r="28" spans="2:15" ht="20.100000000000001" customHeight="1" x14ac:dyDescent="0.2">
      <c r="B28" s="40"/>
    </row>
    <row r="29" spans="2:15" ht="20.100000000000001" customHeight="1" x14ac:dyDescent="0.2">
      <c r="B29" s="40"/>
    </row>
  </sheetData>
  <mergeCells count="6">
    <mergeCell ref="C9:F9"/>
    <mergeCell ref="M1:O2"/>
    <mergeCell ref="C5:F5"/>
    <mergeCell ref="C6:F6"/>
    <mergeCell ref="C7:F7"/>
    <mergeCell ref="C8:F8"/>
  </mergeCells>
  <phoneticPr fontId="1" type="noConversion"/>
  <dataValidations count="2">
    <dataValidation type="list" allowBlank="1" showInputMessage="1" showErrorMessage="1" sqref="C6">
      <formula1>Objective</formula1>
    </dataValidation>
    <dataValidation type="list" allowBlank="1" sqref="C13">
      <formula1>연도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77" fitToHeight="1000" orientation="landscape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37"/>
  <sheetViews>
    <sheetView workbookViewId="0"/>
  </sheetViews>
  <sheetFormatPr defaultRowHeight="12" x14ac:dyDescent="0.2"/>
  <cols>
    <col min="1" max="2" width="11.7109375" customWidth="1"/>
    <col min="3" max="5" width="1.7109375" customWidth="1"/>
    <col min="6" max="6" width="15.7109375" customWidth="1"/>
    <col min="7" max="7" width="30.7109375" customWidth="1"/>
    <col min="8" max="10" width="1.7109375" customWidth="1"/>
    <col min="11" max="14" width="15.7109375" customWidth="1"/>
    <col min="15" max="17" width="1.7109375" customWidth="1"/>
  </cols>
  <sheetData>
    <row r="1" spans="1:14" x14ac:dyDescent="0.2">
      <c r="A1" s="13" t="s">
        <v>5</v>
      </c>
      <c r="B1" s="14" t="s">
        <v>4</v>
      </c>
      <c r="F1" s="1" t="s">
        <v>6</v>
      </c>
      <c r="K1" s="6" t="s">
        <v>54</v>
      </c>
      <c r="L1" s="21" t="s">
        <v>55</v>
      </c>
      <c r="M1" s="21" t="s">
        <v>56</v>
      </c>
      <c r="N1" s="2" t="s">
        <v>57</v>
      </c>
    </row>
    <row r="2" spans="1:14" x14ac:dyDescent="0.2">
      <c r="A2" s="15">
        <v>2015</v>
      </c>
      <c r="B2" s="16">
        <v>1</v>
      </c>
      <c r="F2" s="6" t="s">
        <v>8</v>
      </c>
      <c r="G2" s="2">
        <v>1</v>
      </c>
      <c r="I2" s="1"/>
      <c r="J2" s="1"/>
      <c r="K2" s="3" t="s">
        <v>59</v>
      </c>
      <c r="L2" s="19" t="str">
        <f>IFERROR(IF('OKR 구성'!$O$16=0,"",'OKR 구성'!$O$16),"")</f>
        <v/>
      </c>
      <c r="M2" s="19" t="str">
        <f>IFERROR(IF('OKR 구성'!$O$19=0,"",'OKR 구성'!$O$19),"")</f>
        <v/>
      </c>
      <c r="N2" s="10" t="str">
        <f>IFERROR(IF('OKR 구성'!$O$22=0,"",'OKR 구성'!$O$22),"")</f>
        <v/>
      </c>
    </row>
    <row r="3" spans="1:14" x14ac:dyDescent="0.2">
      <c r="A3" s="3">
        <v>2016</v>
      </c>
      <c r="B3" s="17">
        <v>2</v>
      </c>
      <c r="F3" s="11" t="s">
        <v>7</v>
      </c>
      <c r="G3" s="22" t="str">
        <f>IFERROR(IF('OKR 구성'!$C6="","",'OKR 구성'!$C6),"")</f>
        <v/>
      </c>
      <c r="K3" s="3" t="s">
        <v>58</v>
      </c>
      <c r="L3" s="19" t="str">
        <f>IFERROR(IF('OKR 구성'!$O$15=0,"",'OKR 구성'!$O$15),"")</f>
        <v/>
      </c>
      <c r="M3" s="19" t="str">
        <f>IFERROR(IF('OKR 구성'!$O$18=0,"",'OKR 구성'!$O$18),"")</f>
        <v/>
      </c>
      <c r="N3" s="10" t="str">
        <f>IFERROR(IF('OKR 구성'!$O$21=0,"",'OKR 구성'!$O$21),"")</f>
        <v/>
      </c>
    </row>
    <row r="4" spans="1:14" x14ac:dyDescent="0.2">
      <c r="A4" s="3">
        <v>2017</v>
      </c>
      <c r="B4" s="17">
        <v>3</v>
      </c>
      <c r="F4" s="7" t="s">
        <v>9</v>
      </c>
      <c r="G4" s="23" t="str">
        <f>IFERROR(IF(OKR_O="","",VLOOKUP(OKR_O,표1[#All],2,FALSE)),"")</f>
        <v/>
      </c>
      <c r="K4" s="4" t="s">
        <v>53</v>
      </c>
      <c r="L4" s="20" t="str">
        <f>IFERROR(IF('OKR 구성'!$O$17=0,"",'OKR 구성'!$O$17),"")</f>
        <v/>
      </c>
      <c r="M4" s="20" t="str">
        <f>IFERROR(IF('OKR 구성'!$O$20=0,"",'OKR 구성'!$O$20),"")</f>
        <v/>
      </c>
      <c r="N4" s="5" t="str">
        <f>IFERROR(IF('OKR 구성'!$O$23=0,"",'OKR 구성'!$O$23),"")</f>
        <v/>
      </c>
    </row>
    <row r="5" spans="1:14" x14ac:dyDescent="0.2">
      <c r="A5" s="3">
        <v>2018</v>
      </c>
      <c r="B5" s="17">
        <v>4</v>
      </c>
      <c r="F5" s="8" t="s">
        <v>10</v>
      </c>
      <c r="G5" s="23" t="str">
        <f>IFERROR(IF(OKR_O="","",VLOOKUP(OKR_O,표1[#All],3,FALSE)),"")</f>
        <v/>
      </c>
    </row>
    <row r="6" spans="1:14" x14ac:dyDescent="0.2">
      <c r="A6" s="3">
        <v>2019</v>
      </c>
      <c r="B6" s="17">
        <v>5</v>
      </c>
      <c r="F6" s="9" t="s">
        <v>11</v>
      </c>
      <c r="G6" s="24" t="str">
        <f>IFERROR(IF(OKR_O="","",VLOOKUP(OKR_O,표1[#All],4,FALSE)),"")</f>
        <v/>
      </c>
    </row>
    <row r="7" spans="1:14" x14ac:dyDescent="0.2">
      <c r="A7" s="3">
        <v>2020</v>
      </c>
      <c r="B7" s="17">
        <v>6</v>
      </c>
      <c r="F7" s="12" t="s">
        <v>36</v>
      </c>
      <c r="G7" s="25" t="str">
        <f>IFERROR(IF(OKR_O="","",VLOOKUP(OKR_O,표1[#All],5,FALSE)),"")</f>
        <v/>
      </c>
    </row>
    <row r="8" spans="1:14" x14ac:dyDescent="0.2">
      <c r="A8" s="3">
        <v>2021</v>
      </c>
      <c r="B8" s="17">
        <v>7</v>
      </c>
      <c r="F8" s="7" t="s">
        <v>37</v>
      </c>
      <c r="G8" s="23" t="str">
        <f>IFERROR(IF(OKR_O="","",VLOOKUP(OKR_O,표1[#All],6,FALSE)),"")</f>
        <v/>
      </c>
    </row>
    <row r="9" spans="1:14" x14ac:dyDescent="0.2">
      <c r="A9" s="3">
        <v>2022</v>
      </c>
      <c r="B9" s="17">
        <v>8</v>
      </c>
      <c r="F9" s="7" t="s">
        <v>38</v>
      </c>
      <c r="G9" s="23" t="str">
        <f>IFERROR(IF(OKR_O="","",VLOOKUP(OKR_O,표1[#All],7,FALSE)),"")</f>
        <v/>
      </c>
    </row>
    <row r="10" spans="1:14" x14ac:dyDescent="0.2">
      <c r="A10" s="3">
        <v>2023</v>
      </c>
      <c r="B10" s="17">
        <v>9</v>
      </c>
      <c r="F10" s="7" t="s">
        <v>42</v>
      </c>
      <c r="G10" s="23" t="str">
        <f>IFERROR(IF(OKR_O=0,"",VLOOKUP(OKR_O,표1[#All],8,FALSE)),"")</f>
        <v/>
      </c>
    </row>
    <row r="11" spans="1:14" x14ac:dyDescent="0.2">
      <c r="A11" s="3">
        <v>2024</v>
      </c>
      <c r="B11" s="17">
        <v>10</v>
      </c>
      <c r="F11" s="7" t="s">
        <v>16</v>
      </c>
      <c r="G11" s="26" t="str">
        <f>IFERROR(IF(OKR_O=0,"",VLOOKUP(OKR_O,표1[#All],9,FALSE)),"")</f>
        <v/>
      </c>
    </row>
    <row r="12" spans="1:14" x14ac:dyDescent="0.2">
      <c r="A12" s="3">
        <v>2025</v>
      </c>
      <c r="B12" s="17">
        <v>11</v>
      </c>
      <c r="F12" s="7" t="s">
        <v>17</v>
      </c>
      <c r="G12" s="23" t="str">
        <f>IFERROR(IF(OKR_O=0,"",VLOOKUP(OKR_O,표1[#All],10,FALSE)),"")</f>
        <v/>
      </c>
    </row>
    <row r="13" spans="1:14" x14ac:dyDescent="0.2">
      <c r="A13" s="3">
        <v>2026</v>
      </c>
      <c r="B13" s="17">
        <v>12</v>
      </c>
      <c r="F13" s="7" t="s">
        <v>18</v>
      </c>
      <c r="G13" s="23" t="str">
        <f>IFERROR(IF(OKR_O=0,"",VLOOKUP(OKR_O,표1[#All],11,FALSE)),"")</f>
        <v/>
      </c>
    </row>
    <row r="14" spans="1:14" x14ac:dyDescent="0.2">
      <c r="A14" s="3">
        <v>2027</v>
      </c>
      <c r="B14" s="17"/>
      <c r="F14" s="7" t="s">
        <v>43</v>
      </c>
      <c r="G14" s="23" t="str">
        <f>IFERROR(IF('OKR 구성'!$I$6=0,"",'OKR 구성'!$I$6),"")</f>
        <v/>
      </c>
    </row>
    <row r="15" spans="1:14" x14ac:dyDescent="0.2">
      <c r="A15" s="3">
        <v>2028</v>
      </c>
      <c r="B15" s="17"/>
      <c r="F15" s="8" t="s">
        <v>39</v>
      </c>
      <c r="G15" s="27" t="str">
        <f>IFERROR(IF('OKR 구성'!$O$16=0,"",'OKR 구성'!$O$16),"")</f>
        <v/>
      </c>
    </row>
    <row r="16" spans="1:14" x14ac:dyDescent="0.2">
      <c r="A16" s="3">
        <v>2029</v>
      </c>
      <c r="B16" s="17"/>
      <c r="F16" s="8" t="s">
        <v>40</v>
      </c>
      <c r="G16" s="27" t="str">
        <f>IFERROR(IF('OKR 구성'!$O$19=0,"",'OKR 구성'!$O$19),"")</f>
        <v/>
      </c>
    </row>
    <row r="17" spans="1:7" x14ac:dyDescent="0.2">
      <c r="A17" s="3">
        <v>2030</v>
      </c>
      <c r="B17" s="17"/>
      <c r="F17" s="8" t="s">
        <v>41</v>
      </c>
      <c r="G17" s="27" t="str">
        <f>IFERROR(IF('OKR 구성'!$O$22=0,"",'OKR 구성'!$O$22),"")</f>
        <v/>
      </c>
    </row>
    <row r="18" spans="1:7" x14ac:dyDescent="0.2">
      <c r="A18" s="3">
        <v>2031</v>
      </c>
      <c r="B18" s="17"/>
      <c r="F18" s="7" t="s">
        <v>44</v>
      </c>
      <c r="G18" s="28" t="str">
        <f>IFERROR(IF(AND(OKR_O_Goal=0,OKR_KR3_Goal=0),"",OKR_KR3_Goal/OKR_O_Goal),"")</f>
        <v/>
      </c>
    </row>
    <row r="19" spans="1:7" x14ac:dyDescent="0.2">
      <c r="A19" s="3">
        <v>2032</v>
      </c>
      <c r="B19" s="17"/>
      <c r="F19" s="8" t="s">
        <v>28</v>
      </c>
      <c r="G19" s="28" t="str">
        <f>IFERROR(IF('OKR 구성'!$O$17=0,"",'OKR 구성'!$O$17),"")</f>
        <v/>
      </c>
    </row>
    <row r="20" spans="1:7" x14ac:dyDescent="0.2">
      <c r="A20" s="3">
        <v>2033</v>
      </c>
      <c r="B20" s="17"/>
      <c r="F20" s="8" t="s">
        <v>29</v>
      </c>
      <c r="G20" s="28" t="str">
        <f>IFERROR(IF('OKR 구성'!$O$20=0,"",'OKR 구성'!$O$20),"")</f>
        <v/>
      </c>
    </row>
    <row r="21" spans="1:7" x14ac:dyDescent="0.2">
      <c r="A21" s="3">
        <v>2034</v>
      </c>
      <c r="B21" s="17"/>
      <c r="F21" s="9" t="s">
        <v>30</v>
      </c>
      <c r="G21" s="29" t="str">
        <f>IFERROR(IF('OKR 구성'!$O$23=0,"",'OKR 구성'!$O$23),"")</f>
        <v/>
      </c>
    </row>
    <row r="22" spans="1:7" x14ac:dyDescent="0.2">
      <c r="A22" s="3">
        <v>2035</v>
      </c>
      <c r="B22" s="17"/>
    </row>
    <row r="23" spans="1:7" x14ac:dyDescent="0.2">
      <c r="A23" s="3">
        <v>2036</v>
      </c>
      <c r="B23" s="17"/>
    </row>
    <row r="24" spans="1:7" x14ac:dyDescent="0.2">
      <c r="A24" s="3">
        <v>2037</v>
      </c>
      <c r="B24" s="17"/>
    </row>
    <row r="25" spans="1:7" x14ac:dyDescent="0.2">
      <c r="A25" s="3">
        <v>2038</v>
      </c>
      <c r="B25" s="17"/>
    </row>
    <row r="26" spans="1:7" x14ac:dyDescent="0.2">
      <c r="A26" s="3">
        <v>2039</v>
      </c>
      <c r="B26" s="17"/>
    </row>
    <row r="27" spans="1:7" x14ac:dyDescent="0.2">
      <c r="A27" s="3">
        <v>2040</v>
      </c>
      <c r="B27" s="17"/>
    </row>
    <row r="28" spans="1:7" x14ac:dyDescent="0.2">
      <c r="A28" s="3">
        <v>2041</v>
      </c>
      <c r="B28" s="17"/>
    </row>
    <row r="29" spans="1:7" x14ac:dyDescent="0.2">
      <c r="A29" s="3">
        <v>2042</v>
      </c>
      <c r="B29" s="17"/>
    </row>
    <row r="30" spans="1:7" x14ac:dyDescent="0.2">
      <c r="A30" s="3">
        <v>2043</v>
      </c>
      <c r="B30" s="17"/>
    </row>
    <row r="31" spans="1:7" x14ac:dyDescent="0.2">
      <c r="A31" s="3">
        <v>2044</v>
      </c>
      <c r="B31" s="17"/>
    </row>
    <row r="32" spans="1:7" x14ac:dyDescent="0.2">
      <c r="A32" s="3">
        <v>2045</v>
      </c>
      <c r="B32" s="17"/>
    </row>
    <row r="33" spans="1:2" x14ac:dyDescent="0.2">
      <c r="A33" s="3">
        <v>2046</v>
      </c>
      <c r="B33" s="17"/>
    </row>
    <row r="34" spans="1:2" x14ac:dyDescent="0.2">
      <c r="A34" s="3">
        <v>2047</v>
      </c>
      <c r="B34" s="17"/>
    </row>
    <row r="35" spans="1:2" x14ac:dyDescent="0.2">
      <c r="A35" s="3">
        <v>2048</v>
      </c>
      <c r="B35" s="17"/>
    </row>
    <row r="36" spans="1:2" x14ac:dyDescent="0.2">
      <c r="A36" s="3">
        <v>2049</v>
      </c>
      <c r="B36" s="17"/>
    </row>
    <row r="37" spans="1:2" x14ac:dyDescent="0.2">
      <c r="A37" s="4">
        <v>2050</v>
      </c>
      <c r="B37" s="18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25</vt:i4>
      </vt:variant>
    </vt:vector>
  </HeadingPairs>
  <TitlesOfParts>
    <vt:vector size="27" baseType="lpstr">
      <vt:lpstr>OKR 설정</vt:lpstr>
      <vt:lpstr>OKR 구성</vt:lpstr>
      <vt:lpstr>'OKR 구성'!Objective_항목명</vt:lpstr>
      <vt:lpstr>Objective_항목명</vt:lpstr>
      <vt:lpstr>OKR_KR1</vt:lpstr>
      <vt:lpstr>OKR_KR1_Goal</vt:lpstr>
      <vt:lpstr>OKR_KR1_Result</vt:lpstr>
      <vt:lpstr>OKR_KR1_Total</vt:lpstr>
      <vt:lpstr>OKR_KR2</vt:lpstr>
      <vt:lpstr>OKR_KR2_Goal</vt:lpstr>
      <vt:lpstr>OKR_KR2_Result</vt:lpstr>
      <vt:lpstr>OKR_KR2_Total</vt:lpstr>
      <vt:lpstr>OKR_KR3</vt:lpstr>
      <vt:lpstr>OKR_KR3_Goal</vt:lpstr>
      <vt:lpstr>OKR_KR3_Result</vt:lpstr>
      <vt:lpstr>OKR_KR3_Total</vt:lpstr>
      <vt:lpstr>OKR_O</vt:lpstr>
      <vt:lpstr>OKR_O_Goal</vt:lpstr>
      <vt:lpstr>OKR_O_Result</vt:lpstr>
      <vt:lpstr>OKR_O_Total</vt:lpstr>
      <vt:lpstr>OKR_담당자_KR1</vt:lpstr>
      <vt:lpstr>OKR_담당자_KR2</vt:lpstr>
      <vt:lpstr>OKR_담당자_KR3</vt:lpstr>
      <vt:lpstr>'OKR 구성'!Print_Area</vt:lpstr>
      <vt:lpstr>'OKR 설정'!Print_Area</vt:lpstr>
      <vt:lpstr>'OKR 설정'!Print_Titles</vt:lpstr>
      <vt:lpstr>연도</vt:lpstr>
    </vt:vector>
  </TitlesOfParts>
  <Manager>예스폼_박준성</Manager>
  <Company>www.yesform.com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OKR 목표관리템플릿(간단형)</dc:title>
  <dc:subject>OKR 목표관리템플릿(간단형)</dc:subject>
  <dc:creator>예스폼_박준성</dc:creator>
  <dc:description>본 콘텐츠의 저작권은 예스폼(Yesform)에 있으며 무단 복제 및 배포시 법적인 제재를 받을 수 있습니다._x000d_
</dc:description>
  <cp:lastModifiedBy>박준성</cp:lastModifiedBy>
  <cp:lastPrinted>2023-03-03T07:29:48Z</cp:lastPrinted>
  <dcterms:created xsi:type="dcterms:W3CDTF">2023-02-15T07:26:47Z</dcterms:created>
  <dcterms:modified xsi:type="dcterms:W3CDTF">2023-03-03T07:29:54Z</dcterms:modified>
</cp:coreProperties>
</file>