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24_travel itinerary\한글 버전\"/>
    </mc:Choice>
  </mc:AlternateContent>
  <xr:revisionPtr revIDLastSave="0" documentId="13_ncr:1_{B3B52E29-C16C-4803-89F4-45F1D76D3E81}" xr6:coauthVersionLast="47" xr6:coauthVersionMax="47" xr10:uidLastSave="{00000000-0000-0000-0000-000000000000}"/>
  <bookViews>
    <workbookView xWindow="-120" yWindow="-120" windowWidth="38640" windowHeight="21240" xr2:uid="{74A11154-788F-4982-B7FD-9689713BE52B}"/>
  </bookViews>
  <sheets>
    <sheet name="여행 일정 관리표" sheetId="1" r:id="rId1"/>
    <sheet name="여행 예산" sheetId="2" r:id="rId2"/>
  </sheets>
  <definedNames>
    <definedName name="_xlnm.Print_Area" localSheetId="1">'여행 예산'!$B$2:$G$29</definedName>
    <definedName name="_xlnm.Print_Area" localSheetId="0">'여행 일정 관리표'!$B$2:$M$37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2" l="1"/>
  <c r="G7" i="2"/>
  <c r="B7" i="2"/>
  <c r="C17" i="2"/>
  <c r="C16" i="2"/>
  <c r="C15" i="2"/>
  <c r="D7" i="2"/>
  <c r="D9" i="2"/>
  <c r="D8" i="2"/>
  <c r="D13" i="2"/>
  <c r="D12" i="2"/>
  <c r="D11" i="2"/>
  <c r="D10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C23" i="2"/>
  <c r="C22" i="2"/>
  <c r="C21" i="2"/>
  <c r="C20" i="2"/>
  <c r="C19" i="2"/>
  <c r="C18" i="2"/>
  <c r="B21" i="2"/>
  <c r="B18" i="2"/>
  <c r="B15" i="2"/>
  <c r="B13" i="2"/>
  <c r="B10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28" i="2"/>
  <c r="G27" i="2"/>
  <c r="G26" i="2"/>
  <c r="G11" i="2"/>
  <c r="G10" i="2"/>
  <c r="G9" i="2"/>
  <c r="G29" i="2"/>
  <c r="G4" i="2"/>
</calcChain>
</file>

<file path=xl/sharedStrings.xml><?xml version="1.0" encoding="utf-8"?>
<sst xmlns="http://schemas.openxmlformats.org/spreadsheetml/2006/main" count="115" uniqueCount="100">
  <si>
    <t>BA001</t>
    <phoneticPr fontId="1" type="noConversion"/>
  </si>
  <si>
    <t>Royal Crown Hotel</t>
    <phoneticPr fontId="1" type="noConversion"/>
  </si>
  <si>
    <t>123 Main Street, London, UK</t>
    <phoneticPr fontId="1" type="noConversion"/>
  </si>
  <si>
    <t>abc123</t>
    <phoneticPr fontId="1" type="noConversion"/>
  </si>
  <si>
    <t xml:space="preserve">
Spur Road, London SW1A 1AA England</t>
    <phoneticPr fontId="1" type="noConversion"/>
  </si>
  <si>
    <t>Full English Breakfast</t>
    <phoneticPr fontId="1" type="noConversion"/>
  </si>
  <si>
    <t>여행 일정 관리표</t>
    <phoneticPr fontId="1" type="noConversion"/>
  </si>
  <si>
    <t>일자</t>
    <phoneticPr fontId="1" type="noConversion"/>
  </si>
  <si>
    <t>항공편 번호</t>
    <phoneticPr fontId="1" type="noConversion"/>
  </si>
  <si>
    <t>예약 번호</t>
    <phoneticPr fontId="1" type="noConversion"/>
  </si>
  <si>
    <t>탑승권 지참</t>
    <phoneticPr fontId="1" type="noConversion"/>
  </si>
  <si>
    <t>주요 사항</t>
    <phoneticPr fontId="1" type="noConversion"/>
  </si>
  <si>
    <t>체크인 / 체크아웃</t>
    <phoneticPr fontId="1" type="noConversion"/>
  </si>
  <si>
    <t>일자</t>
    <phoneticPr fontId="1" type="noConversion"/>
  </si>
  <si>
    <t>시간</t>
    <phoneticPr fontId="1" type="noConversion"/>
  </si>
  <si>
    <t>체크인</t>
    <phoneticPr fontId="1" type="noConversion"/>
  </si>
  <si>
    <t>체크아웃</t>
    <phoneticPr fontId="1" type="noConversion"/>
  </si>
  <si>
    <t>조식</t>
    <phoneticPr fontId="1" type="noConversion"/>
  </si>
  <si>
    <t>석식</t>
    <phoneticPr fontId="1" type="noConversion"/>
  </si>
  <si>
    <t xml:space="preserve">숙박권 10% 할인 </t>
    <phoneticPr fontId="1" type="noConversion"/>
  </si>
  <si>
    <t>위치</t>
    <phoneticPr fontId="1" type="noConversion"/>
  </si>
  <si>
    <t>오픈 시간</t>
    <phoneticPr fontId="1" type="noConversion"/>
  </si>
  <si>
    <t>메모</t>
    <phoneticPr fontId="1" type="noConversion"/>
  </si>
  <si>
    <t>메모</t>
    <phoneticPr fontId="1" type="noConversion"/>
  </si>
  <si>
    <t>음식명</t>
    <phoneticPr fontId="1" type="noConversion"/>
  </si>
  <si>
    <t>내용</t>
  </si>
  <si>
    <t>내용</t>
    <phoneticPr fontId="1" type="noConversion"/>
  </si>
  <si>
    <t>식사 포함</t>
    <phoneticPr fontId="1" type="noConversion"/>
  </si>
  <si>
    <t>추가 혜택</t>
    <phoneticPr fontId="1" type="noConversion"/>
  </si>
  <si>
    <t>길 안내</t>
    <phoneticPr fontId="1" type="noConversion"/>
  </si>
  <si>
    <t>버킹엄 궁전</t>
    <phoneticPr fontId="1" type="noConversion"/>
  </si>
  <si>
    <t>피카딜리 라인의 그린 파크 역에서 하차</t>
    <phoneticPr fontId="1" type="noConversion"/>
  </si>
  <si>
    <t>피시 앤 칩스</t>
    <phoneticPr fontId="1" type="noConversion"/>
  </si>
  <si>
    <t>영국에서 흔히 즐겨먹는 전통적인 아침 식사.</t>
    <phoneticPr fontId="1" type="noConversion"/>
  </si>
  <si>
    <t>유명 식당 : The Golden Hind - 메리바운 근처에 위치</t>
    <phoneticPr fontId="1" type="noConversion"/>
  </si>
  <si>
    <t>영국의 대표적인 패스트푸드.</t>
    <phoneticPr fontId="1" type="noConversion"/>
  </si>
  <si>
    <t>유명 식당 : The Ivy Café - 코벤트 가든에 위치</t>
    <phoneticPr fontId="1" type="noConversion"/>
  </si>
  <si>
    <t>품목명</t>
    <phoneticPr fontId="1" type="noConversion"/>
  </si>
  <si>
    <t>영국 차 선물 세트</t>
    <phoneticPr fontId="1" type="noConversion"/>
  </si>
  <si>
    <t>브랜드 : Whittard of Chelsea - 영국 전역에 매장 운영</t>
    <phoneticPr fontId="1" type="noConversion"/>
  </si>
  <si>
    <t xml:space="preserve"> 영국의 다양한 차 종류가 포함된 선물 세트. 온라인 매장 구매 가능.</t>
    <phoneticPr fontId="1" type="noConversion"/>
  </si>
  <si>
    <t>런던 히드로 공항</t>
    <phoneticPr fontId="1" type="noConversion"/>
  </si>
  <si>
    <t>도착지</t>
    <phoneticPr fontId="1" type="noConversion"/>
  </si>
  <si>
    <t>숙박업소</t>
    <phoneticPr fontId="1" type="noConversion"/>
  </si>
  <si>
    <t>장소</t>
    <phoneticPr fontId="1" type="noConversion"/>
  </si>
  <si>
    <t>여행 예산</t>
    <phoneticPr fontId="3" type="noConversion"/>
  </si>
  <si>
    <t>목표 예산</t>
  </si>
  <si>
    <t>예산 세부내역</t>
  </si>
  <si>
    <t xml:space="preserve">구매 </t>
  </si>
  <si>
    <t>내용</t>
    <phoneticPr fontId="3" type="noConversion"/>
  </si>
  <si>
    <t>단가</t>
    <phoneticPr fontId="3" type="noConversion"/>
  </si>
  <si>
    <t>수량</t>
    <phoneticPr fontId="3" type="noConversion"/>
  </si>
  <si>
    <t>금액</t>
    <phoneticPr fontId="3" type="noConversion"/>
  </si>
  <si>
    <t>항공권</t>
  </si>
  <si>
    <t>비용</t>
  </si>
  <si>
    <t>BA002</t>
    <phoneticPr fontId="1" type="noConversion"/>
  </si>
  <si>
    <t>인천 국제공항</t>
    <phoneticPr fontId="1" type="noConversion"/>
  </si>
  <si>
    <t>탑승권 지참</t>
  </si>
  <si>
    <t>구분</t>
    <phoneticPr fontId="1" type="noConversion"/>
  </si>
  <si>
    <t>FROM</t>
    <phoneticPr fontId="1" type="noConversion"/>
  </si>
  <si>
    <t>TO</t>
    <phoneticPr fontId="1" type="noConversion"/>
  </si>
  <si>
    <t>지하철</t>
    <phoneticPr fontId="1" type="noConversion"/>
  </si>
  <si>
    <t>Royal Crown Hotel</t>
  </si>
  <si>
    <t>히드로 익스프레스로 이동</t>
    <phoneticPr fontId="1" type="noConversion"/>
  </si>
  <si>
    <t>25 파운드</t>
    <phoneticPr fontId="1" type="noConversion"/>
  </si>
  <si>
    <t>123 Main Street, London, UK</t>
  </si>
  <si>
    <t>1박 기준 가격</t>
    <phoneticPr fontId="1" type="noConversion"/>
  </si>
  <si>
    <t>비용</t>
    <phoneticPr fontId="1" type="noConversion"/>
  </si>
  <si>
    <t>입장료 : 28 파운드</t>
    <phoneticPr fontId="1" type="noConversion"/>
  </si>
  <si>
    <t>구분</t>
    <phoneticPr fontId="1" type="noConversion"/>
  </si>
  <si>
    <t>버킹엄 궁전 입장료</t>
  </si>
  <si>
    <t>기타 내역</t>
    <phoneticPr fontId="1" type="noConversion"/>
  </si>
  <si>
    <t>지하철 탑승권</t>
    <phoneticPr fontId="1" type="noConversion"/>
  </si>
  <si>
    <t>숙박권</t>
    <phoneticPr fontId="1" type="noConversion"/>
  </si>
  <si>
    <t>The Golden Hind</t>
    <phoneticPr fontId="1" type="noConversion"/>
  </si>
  <si>
    <t>The Ivy Café</t>
    <phoneticPr fontId="1" type="noConversion"/>
  </si>
  <si>
    <t>Whittard of Chelsea에서 구매</t>
    <phoneticPr fontId="1" type="noConversion"/>
  </si>
  <si>
    <t>예약 번호</t>
  </si>
  <si>
    <t>ABC123</t>
  </si>
  <si>
    <t>DEF456</t>
  </si>
  <si>
    <t>좌석</t>
  </si>
  <si>
    <t>a13</t>
  </si>
  <si>
    <t>B15</t>
  </si>
  <si>
    <t>게이트</t>
  </si>
  <si>
    <t>도착 시간</t>
  </si>
  <si>
    <t>출발 시간</t>
  </si>
  <si>
    <t>항공사</t>
  </si>
  <si>
    <t>아시아나 항공</t>
  </si>
  <si>
    <t>가는편</t>
    <phoneticPr fontId="1" type="noConversion"/>
  </si>
  <si>
    <t>오는편</t>
    <phoneticPr fontId="1" type="noConversion"/>
  </si>
  <si>
    <t>내용</t>
    <phoneticPr fontId="1" type="noConversion"/>
  </si>
  <si>
    <t>입장권</t>
    <phoneticPr fontId="1" type="noConversion"/>
  </si>
  <si>
    <t>예산 사용률</t>
  </si>
  <si>
    <t>합계</t>
  </si>
  <si>
    <t>항공편</t>
  </si>
  <si>
    <t>교통수단</t>
  </si>
  <si>
    <t>숙박</t>
  </si>
  <si>
    <t xml:space="preserve">여행지 </t>
  </si>
  <si>
    <t>음식</t>
  </si>
  <si>
    <t>기념품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</si>
</sst>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76" formatCode="&quot;₩&quot;\ #,##0_);[Red]\(&quot;₩&quot;#,##0\)"/>
    <numFmt numFmtId="177" formatCode="[$-409]d/mmm/yy;@"/>
    <numFmt numFmtId="178" formatCode="&quot;₩&quot;\ #,##0"/>
    <numFmt numFmtId="179" formatCode="[$-409]h:mm\ AM/PM;@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Times New Roman"/>
      <family val="1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2"/>
      <name val="맑은 고딕"/>
      <family val="3"/>
      <charset val="129"/>
      <scheme val="major"/>
    </font>
    <font>
      <sz val="11"/>
      <color theme="1" tint="0.34998626667073579"/>
      <name val="맑은 고딕"/>
      <family val="3"/>
      <charset val="129"/>
      <scheme val="major"/>
    </font>
    <font>
      <b/>
      <i/>
      <u/>
      <sz val="10"/>
      <color theme="1" tint="0.499984740745262"/>
      <name val="맑은 고딕"/>
      <family val="3"/>
      <charset val="129"/>
      <scheme val="major"/>
    </font>
    <font>
      <b/>
      <sz val="22"/>
      <color theme="3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0"/>
      <color theme="1" tint="0.14999847407452621"/>
      <name val="맑은 고딕"/>
      <family val="3"/>
      <charset val="129"/>
      <scheme val="major"/>
    </font>
    <font>
      <b/>
      <sz val="10"/>
      <color theme="2" tint="-0.749992370372631"/>
      <name val="맑은 고딕"/>
      <family val="3"/>
      <charset val="129"/>
      <scheme val="major"/>
    </font>
    <font>
      <b/>
      <sz val="10"/>
      <color theme="1" tint="0.14999847407452621"/>
      <name val="맑은 고딕"/>
      <family val="3"/>
      <charset val="129"/>
      <scheme val="major"/>
    </font>
    <font>
      <b/>
      <sz val="10"/>
      <color theme="3"/>
      <name val="맑은 고딕"/>
      <family val="2"/>
      <scheme val="major"/>
    </font>
    <font>
      <b/>
      <sz val="11"/>
      <color theme="3"/>
      <name val="맑은 고딕"/>
      <family val="2"/>
      <scheme val="major"/>
    </font>
    <font>
      <sz val="10"/>
      <color rgb="FF000000"/>
      <name val="Calibri"/>
      <family val="2"/>
    </font>
    <font>
      <b/>
      <sz val="11"/>
      <color theme="2" tint="-0.74999237037263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thin">
        <color theme="2" tint="-9.9948118533890809E-2"/>
      </bottom>
      <diagonal/>
    </border>
    <border>
      <left/>
      <right/>
      <top style="thin">
        <color theme="0" tint="-4.9989318521683403E-2"/>
      </top>
      <bottom style="thin">
        <color theme="2" tint="-9.9948118533890809E-2"/>
      </bottom>
      <diagonal/>
    </border>
    <border>
      <left/>
      <right/>
      <top/>
      <bottom style="thin">
        <color theme="3"/>
      </bottom>
      <diagonal/>
    </border>
  </borders>
  <cellStyleXfs count="3">
    <xf numFmtId="0" fontId="0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14" fontId="12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8" fontId="12" fillId="0" borderId="5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4" fontId="12" fillId="0" borderId="7" xfId="0" applyNumberFormat="1" applyFont="1" applyBorder="1" applyAlignment="1">
      <alignment horizontal="center" vertical="center"/>
    </xf>
    <xf numFmtId="18" fontId="12" fillId="0" borderId="7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176" fontId="12" fillId="0" borderId="5" xfId="0" applyNumberFormat="1" applyFont="1" applyBorder="1" applyAlignment="1">
      <alignment horizontal="center" vertical="center"/>
    </xf>
    <xf numFmtId="176" fontId="12" fillId="0" borderId="7" xfId="0" applyNumberFormat="1" applyFont="1" applyBorder="1" applyAlignment="1">
      <alignment horizontal="center" vertical="center"/>
    </xf>
    <xf numFmtId="176" fontId="12" fillId="0" borderId="4" xfId="0" applyNumberFormat="1" applyFont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18" fontId="12" fillId="0" borderId="4" xfId="0" applyNumberFormat="1" applyFont="1" applyBorder="1" applyAlignment="1">
      <alignment horizontal="center" vertical="center"/>
    </xf>
    <xf numFmtId="178" fontId="12" fillId="0" borderId="5" xfId="0" applyNumberFormat="1" applyFont="1" applyBorder="1" applyAlignment="1">
      <alignment horizontal="center" vertical="center"/>
    </xf>
    <xf numFmtId="178" fontId="12" fillId="0" borderId="4" xfId="0" applyNumberFormat="1" applyFont="1" applyBorder="1" applyAlignment="1">
      <alignment horizontal="center" vertical="center"/>
    </xf>
    <xf numFmtId="178" fontId="12" fillId="0" borderId="7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12" fillId="0" borderId="0" xfId="0" applyNumberFormat="1" applyFont="1" applyAlignment="1">
      <alignment horizontal="center" vertical="center"/>
    </xf>
    <xf numFmtId="38" fontId="12" fillId="0" borderId="0" xfId="0" applyNumberFormat="1" applyFont="1" applyAlignment="1">
      <alignment horizontal="right" vertical="center" indent="1"/>
    </xf>
    <xf numFmtId="0" fontId="14" fillId="0" borderId="0" xfId="0" applyFont="1" applyAlignment="1">
      <alignment horizontal="center" vertical="center"/>
    </xf>
    <xf numFmtId="179" fontId="12" fillId="0" borderId="5" xfId="0" applyNumberFormat="1" applyFont="1" applyBorder="1" applyAlignment="1">
      <alignment horizontal="center" vertical="center"/>
    </xf>
    <xf numFmtId="179" fontId="12" fillId="0" borderId="4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77" fontId="12" fillId="0" borderId="6" xfId="0" applyNumberFormat="1" applyFont="1" applyBorder="1" applyAlignment="1">
      <alignment horizontal="center" vertical="center"/>
    </xf>
    <xf numFmtId="38" fontId="12" fillId="0" borderId="6" xfId="0" applyNumberFormat="1" applyFont="1" applyBorder="1" applyAlignment="1">
      <alignment horizontal="right" vertical="center" indent="1"/>
    </xf>
    <xf numFmtId="0" fontId="12" fillId="0" borderId="6" xfId="0" applyFont="1" applyBorder="1">
      <alignment vertical="center"/>
    </xf>
    <xf numFmtId="177" fontId="12" fillId="0" borderId="6" xfId="0" applyNumberFormat="1" applyFont="1" applyBorder="1">
      <alignment vertical="center"/>
    </xf>
    <xf numFmtId="0" fontId="13" fillId="0" borderId="8" xfId="0" applyFont="1" applyBorder="1" applyAlignment="1">
      <alignment horizontal="center" vertical="center"/>
    </xf>
    <xf numFmtId="176" fontId="15" fillId="0" borderId="0" xfId="0" applyNumberFormat="1" applyFont="1" applyAlignment="1">
      <alignment horizontal="right" vertical="center" indent="1"/>
    </xf>
    <xf numFmtId="176" fontId="15" fillId="0" borderId="6" xfId="0" applyNumberFormat="1" applyFont="1" applyBorder="1" applyAlignment="1">
      <alignment horizontal="right" vertical="center" indent="1"/>
    </xf>
    <xf numFmtId="176" fontId="16" fillId="0" borderId="8" xfId="0" applyNumberFormat="1" applyFont="1" applyBorder="1" applyAlignment="1">
      <alignment horizontal="center" vertical="center"/>
    </xf>
    <xf numFmtId="9" fontId="17" fillId="3" borderId="0" xfId="2" applyFont="1" applyFill="1" applyAlignment="1">
      <alignment vertical="center"/>
    </xf>
    <xf numFmtId="176" fontId="18" fillId="0" borderId="0" xfId="0" applyNumberFormat="1" applyFont="1" applyAlignment="1">
      <alignment horizontal="left" vertical="center" inden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indent="1"/>
    </xf>
    <xf numFmtId="0" fontId="13" fillId="0" borderId="2" xfId="0" applyFont="1" applyBorder="1" applyAlignment="1">
      <alignment horizontal="left" vertical="center" indent="1"/>
    </xf>
    <xf numFmtId="0" fontId="13" fillId="0" borderId="3" xfId="0" applyFont="1" applyBorder="1" applyAlignment="1">
      <alignment horizontal="left" vertical="center" indent="1"/>
    </xf>
    <xf numFmtId="0" fontId="9" fillId="2" borderId="0" xfId="0" applyFont="1" applyFill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13" fillId="0" borderId="0" xfId="0" applyFont="1" applyAlignment="1">
      <alignment horizontal="right" vertical="center" indent="1"/>
    </xf>
  </cellXfs>
  <cellStyles count="3">
    <cellStyle name="백분율 2" xfId="2" xr:uid="{99B82AEE-352D-4291-9791-A072BF5ABC00}"/>
    <cellStyle name="표준" xfId="0" builtinId="0"/>
    <cellStyle name="표준 2" xfId="1" xr:uid="{59F6C853-3B0F-40BD-A861-109994A8DBA9}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2"/>
        <scheme val="major"/>
      </font>
      <numFmt numFmtId="176" formatCode="&quot;₩&quot;\ #,##0_);[Red]\(&quot;₩&quot;#,##0\)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 Light"/>
        <family val="2"/>
        <charset val="129"/>
        <scheme val="major"/>
      </font>
      <numFmt numFmtId="176" formatCode="&quot;₩&quot;\ #,##0_);[Red]\(&quot;₩&quot;#,##0\)"/>
      <fill>
        <patternFill patternType="none">
          <fgColor indexed="64"/>
          <bgColor auto="1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맑은 고딕"/>
        <family val="3"/>
        <charset val="129"/>
        <scheme val="major"/>
      </font>
      <numFmt numFmtId="180" formatCode="#,##0_);[Red]\(#,##0\)"/>
      <fill>
        <patternFill patternType="none">
          <fgColor indexed="64"/>
          <bgColor auto="1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맑은 고딕"/>
        <family val="3"/>
        <charset val="129"/>
        <scheme val="major"/>
      </font>
      <numFmt numFmtId="177" formatCode="[$-409]d/m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name val="Calibri Light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1" tint="0.14999847407452621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ajor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3"/>
        </left>
        <right style="hair">
          <color theme="3"/>
        </right>
        <top/>
        <bottom/>
      </border>
    </dxf>
    <dxf>
      <font>
        <color theme="0"/>
      </font>
    </dxf>
    <dxf>
      <font>
        <color theme="0"/>
      </font>
    </dxf>
    <dxf>
      <font>
        <color theme="0"/>
      </font>
    </dxf>
    <dxf>
      <border>
        <top style="thin">
          <color theme="2" tint="-9.9948118533890809E-2"/>
        </top>
      </border>
    </dxf>
    <dxf>
      <border>
        <horizontal style="thin">
          <color theme="0" tint="-4.9989318521683403E-2"/>
        </horizontal>
      </border>
    </dxf>
    <dxf>
      <fill>
        <patternFill>
          <bgColor theme="7"/>
        </patternFill>
      </fill>
    </dxf>
    <dxf>
      <border>
        <bottom style="thin">
          <color theme="2" tint="-0.749961851863155"/>
        </bottom>
        <horizontal style="thin">
          <color theme="0" tint="-4.9989318521683403E-2"/>
        </horizontal>
      </border>
    </dxf>
  </dxfs>
  <tableStyles count="2" defaultTableStyle="TableStyleMedium2" defaultPivotStyle="PivotStyleLight16">
    <tableStyle name="표 스타일 1" pivot="0" count="2" xr9:uid="{2C5A5A43-EB8D-4837-A09C-9E60D62CDC5C}">
      <tableStyleElement type="wholeTable" dxfId="21"/>
      <tableStyleElement type="firstRowStripe" dxfId="20"/>
    </tableStyle>
    <tableStyle name="표 스타일 2" pivot="0" count="2" xr9:uid="{CE7E7FFD-5518-470B-B56C-5E69A41CB091}">
      <tableStyleElement type="wholeTable" dxfId="19"/>
      <tableStyleElement type="totalRow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yesform.com" TargetMode="External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752475</xdr:colOff>
      <xdr:row>1</xdr:row>
      <xdr:rowOff>200025</xdr:rowOff>
    </xdr:from>
    <xdr:to>
      <xdr:col>3</xdr:col>
      <xdr:colOff>1181100</xdr:colOff>
      <xdr:row>1</xdr:row>
      <xdr:rowOff>561975</xdr:rowOff>
    </xdr:to>
    <xdr:pic>
      <xdr:nvPicPr>
        <xdr:cNvPr id="3" name="그래픽 2" descr="열대 장면">
          <a:extLst>
            <a:ext uri="{FF2B5EF4-FFF2-40B4-BE49-F238E27FC236}">
              <a16:creationId xmlns:a16="http://schemas.microsoft.com/office/drawing/2014/main" id="{1551B8CA-33D4-46D4-BD5A-D69431E54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647950" y="342900"/>
          <a:ext cx="361950" cy="361950"/>
        </a:xfrm>
        <a:prstGeom prst="rect">
          <a:avLst/>
        </a:prstGeom>
      </xdr:spPr>
    </xdr:pic>
    <xdr:clientData/>
  </xdr:twoCellAnchor>
  <xdr:twoCellAnchor editAs="absolute">
    <xdr:from>
      <xdr:col>12</xdr:col>
      <xdr:colOff>352425</xdr:colOff>
      <xdr:row>1</xdr:row>
      <xdr:rowOff>114300</xdr:rowOff>
    </xdr:from>
    <xdr:to>
      <xdr:col>12</xdr:col>
      <xdr:colOff>1140572</xdr:colOff>
      <xdr:row>1</xdr:row>
      <xdr:rowOff>457200</xdr:rowOff>
    </xdr:to>
    <xdr:pic>
      <xdr:nvPicPr>
        <xdr:cNvPr id="4" name="그림 3" descr="회색로고.pn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A87284F-13B3-45DE-ADCA-58EC3862A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3182600" y="257175"/>
          <a:ext cx="788147" cy="3429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295275</xdr:colOff>
      <xdr:row>1</xdr:row>
      <xdr:rowOff>152400</xdr:rowOff>
    </xdr:from>
    <xdr:to>
      <xdr:col>6</xdr:col>
      <xdr:colOff>1083422</xdr:colOff>
      <xdr:row>1</xdr:row>
      <xdr:rowOff>495300</xdr:rowOff>
    </xdr:to>
    <xdr:pic>
      <xdr:nvPicPr>
        <xdr:cNvPr id="3" name="그림 2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BAB61F-EE87-4C99-8FB5-95274422E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991350" y="295275"/>
          <a:ext cx="788147" cy="3429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A675AD-EB94-4458-A91C-46DE691F24AB}" name="표8" displayName="표8" ref="B6:G29" totalsRowCount="1" headerRowDxfId="14" dataDxfId="13" totalsRowDxfId="12">
  <tableColumns count="6">
    <tableColumn id="6" xr3:uid="{CBB926D0-D3BA-4390-8B46-D306A646D592}" name="구분" dataDxfId="11" totalsRowDxfId="5"/>
    <tableColumn id="1" xr3:uid="{FE8DCB73-2030-40A2-9A5F-C1E6B59B10DD}" name="구매 " dataDxfId="10" totalsRowDxfId="4"/>
    <tableColumn id="2" xr3:uid="{175CC8B1-50CF-402B-9117-F65FF2A7C35F}" name="내용" dataDxfId="9" totalsRowDxfId="3"/>
    <tableColumn id="3" xr3:uid="{51433E3A-59C8-480E-9760-1744E199E10D}" name="단가" dataDxfId="8" totalsRowDxfId="2"/>
    <tableColumn id="4" xr3:uid="{3F72817D-8070-482E-BCF3-94135A23356A}" name="수량" totalsRowLabel="합계" dataDxfId="7" totalsRowDxfId="1"/>
    <tableColumn id="5" xr3:uid="{0D14D7D2-D9CA-451D-A86D-8CA8950FC01A}" name="금액" totalsRowFunction="sum" dataDxfId="6" totalsRowDxfId="0"/>
  </tableColumns>
  <tableStyleInfo name="표 스타일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파랑 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DB7E1-5512-4580-9FDB-62E9A326A104}">
  <sheetPr>
    <pageSetUpPr autoPageBreaks="0" fitToPage="1"/>
  </sheetPr>
  <dimension ref="B1:M38"/>
  <sheetViews>
    <sheetView showGridLines="0" showRowColHeaders="0" tabSelected="1" zoomScaleNormal="100" workbookViewId="0">
      <selection activeCell="B6" sqref="B6"/>
    </sheetView>
  </sheetViews>
  <sheetFormatPr defaultColWidth="8.75" defaultRowHeight="23.1" customHeight="1" x14ac:dyDescent="0.3"/>
  <cols>
    <col min="1" max="1" width="2.5" style="2" customWidth="1"/>
    <col min="2" max="3" width="11.625" style="1" customWidth="1"/>
    <col min="4" max="5" width="15.625" style="1" customWidth="1"/>
    <col min="6" max="6" width="17.625" style="1" customWidth="1"/>
    <col min="7" max="7" width="10.625" style="1" customWidth="1"/>
    <col min="8" max="9" width="15.625" style="1" customWidth="1"/>
    <col min="10" max="10" width="20.625" style="1" customWidth="1"/>
    <col min="11" max="13" width="15.625" style="1" customWidth="1"/>
    <col min="14" max="15" width="6.25" style="2" customWidth="1"/>
    <col min="16" max="16384" width="8.75" style="2"/>
  </cols>
  <sheetData>
    <row r="1" spans="2:13" ht="11.25" customHeight="1" x14ac:dyDescent="0.3"/>
    <row r="2" spans="2:13" ht="60" customHeight="1" x14ac:dyDescent="0.3">
      <c r="B2" s="52" t="s">
        <v>6</v>
      </c>
      <c r="C2" s="52"/>
      <c r="D2" s="52"/>
      <c r="L2" s="7"/>
      <c r="M2" s="7"/>
    </row>
    <row r="3" spans="2:13" ht="16.5" x14ac:dyDescent="0.3"/>
    <row r="4" spans="2:13" ht="24.95" customHeight="1" x14ac:dyDescent="0.3">
      <c r="B4" s="47" t="s">
        <v>94</v>
      </c>
      <c r="C4" s="48"/>
      <c r="D4" s="48"/>
      <c r="E4" s="48"/>
      <c r="F4" s="48"/>
      <c r="G4" s="48"/>
      <c r="H4" s="48"/>
      <c r="I4" s="48"/>
      <c r="J4" s="48"/>
      <c r="K4" s="48"/>
      <c r="L4" s="49"/>
      <c r="M4" s="18"/>
    </row>
    <row r="5" spans="2:13" ht="19.899999999999999" customHeight="1" x14ac:dyDescent="0.3">
      <c r="B5" s="8" t="s">
        <v>7</v>
      </c>
      <c r="C5" s="8" t="s">
        <v>8</v>
      </c>
      <c r="D5" s="8" t="s">
        <v>58</v>
      </c>
      <c r="E5" s="8" t="s">
        <v>86</v>
      </c>
      <c r="F5" s="8" t="s">
        <v>85</v>
      </c>
      <c r="G5" s="8" t="s">
        <v>84</v>
      </c>
      <c r="H5" s="8" t="s">
        <v>83</v>
      </c>
      <c r="I5" s="8" t="s">
        <v>80</v>
      </c>
      <c r="J5" s="9" t="s">
        <v>77</v>
      </c>
      <c r="K5" s="8" t="s">
        <v>42</v>
      </c>
      <c r="L5" s="8" t="s">
        <v>11</v>
      </c>
      <c r="M5" s="8" t="s">
        <v>54</v>
      </c>
    </row>
    <row r="6" spans="2:13" ht="24.95" customHeight="1" x14ac:dyDescent="0.3">
      <c r="B6" s="10">
        <v>45292</v>
      </c>
      <c r="C6" s="11" t="s">
        <v>0</v>
      </c>
      <c r="D6" s="11" t="s">
        <v>88</v>
      </c>
      <c r="E6" s="12" t="s">
        <v>87</v>
      </c>
      <c r="F6" s="12">
        <v>0.4236111111111111</v>
      </c>
      <c r="G6" s="31">
        <v>0.84722222222222221</v>
      </c>
      <c r="H6" s="11">
        <v>3</v>
      </c>
      <c r="I6" s="11" t="s">
        <v>81</v>
      </c>
      <c r="J6" s="11" t="s">
        <v>78</v>
      </c>
      <c r="K6" s="11" t="s">
        <v>41</v>
      </c>
      <c r="L6" s="11" t="s">
        <v>10</v>
      </c>
      <c r="M6" s="19">
        <v>600000</v>
      </c>
    </row>
    <row r="7" spans="2:13" ht="24.95" customHeight="1" x14ac:dyDescent="0.3">
      <c r="B7" s="22">
        <v>45301</v>
      </c>
      <c r="C7" s="17" t="s">
        <v>55</v>
      </c>
      <c r="D7" s="17" t="s">
        <v>89</v>
      </c>
      <c r="E7" s="23" t="s">
        <v>87</v>
      </c>
      <c r="F7" s="23">
        <v>0.45833333333333331</v>
      </c>
      <c r="G7" s="32">
        <v>0.89583333333333337</v>
      </c>
      <c r="H7" s="17">
        <v>5</v>
      </c>
      <c r="I7" s="17" t="s">
        <v>82</v>
      </c>
      <c r="J7" s="17" t="s">
        <v>79</v>
      </c>
      <c r="K7" s="17" t="s">
        <v>56</v>
      </c>
      <c r="L7" s="17" t="s">
        <v>57</v>
      </c>
      <c r="M7" s="21">
        <v>550000</v>
      </c>
    </row>
    <row r="8" spans="2:13" ht="24.95" customHeight="1" x14ac:dyDescent="0.3">
      <c r="B8" s="15"/>
      <c r="C8" s="13"/>
      <c r="D8" s="13"/>
      <c r="E8" s="16"/>
      <c r="F8" s="16"/>
      <c r="G8" s="13"/>
      <c r="H8" s="13"/>
      <c r="I8" s="13"/>
      <c r="J8" s="13"/>
      <c r="K8" s="13"/>
      <c r="L8" s="13"/>
      <c r="M8" s="20"/>
    </row>
    <row r="9" spans="2:13" ht="9.9499999999999993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2:13" ht="16.5" customHeight="1" x14ac:dyDescent="0.3">
      <c r="B10" s="53" t="s">
        <v>95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3"/>
    </row>
    <row r="11" spans="2:13" ht="19.899999999999999" customHeight="1" x14ac:dyDescent="0.3">
      <c r="B11" s="8" t="s">
        <v>7</v>
      </c>
      <c r="C11" s="8" t="s">
        <v>58</v>
      </c>
      <c r="D11" s="50" t="s">
        <v>59</v>
      </c>
      <c r="E11" s="50"/>
      <c r="F11" s="50" t="s">
        <v>60</v>
      </c>
      <c r="G11" s="50"/>
      <c r="H11" s="50"/>
      <c r="I11" s="50" t="s">
        <v>26</v>
      </c>
      <c r="J11" s="50"/>
      <c r="K11" s="50"/>
      <c r="L11" s="8" t="s">
        <v>22</v>
      </c>
      <c r="M11" s="8" t="s">
        <v>54</v>
      </c>
    </row>
    <row r="12" spans="2:13" ht="24.95" customHeight="1" x14ac:dyDescent="0.3">
      <c r="B12" s="10">
        <v>45293</v>
      </c>
      <c r="C12" s="11" t="s">
        <v>61</v>
      </c>
      <c r="D12" s="44" t="s">
        <v>41</v>
      </c>
      <c r="E12" s="44"/>
      <c r="F12" s="44" t="s">
        <v>1</v>
      </c>
      <c r="G12" s="44"/>
      <c r="H12" s="44"/>
      <c r="I12" s="44" t="s">
        <v>63</v>
      </c>
      <c r="J12" s="44"/>
      <c r="K12" s="44"/>
      <c r="L12" s="11" t="s">
        <v>64</v>
      </c>
      <c r="M12" s="19">
        <v>40900</v>
      </c>
    </row>
    <row r="13" spans="2:13" ht="24.95" customHeight="1" x14ac:dyDescent="0.3">
      <c r="B13" s="22"/>
      <c r="C13" s="17"/>
      <c r="D13" s="45"/>
      <c r="E13" s="45"/>
      <c r="F13" s="45"/>
      <c r="G13" s="45"/>
      <c r="H13" s="45"/>
      <c r="I13" s="45"/>
      <c r="J13" s="45"/>
      <c r="K13" s="45"/>
      <c r="L13" s="17"/>
      <c r="M13" s="21"/>
    </row>
    <row r="14" spans="2:13" ht="24.95" customHeight="1" x14ac:dyDescent="0.3">
      <c r="B14" s="15"/>
      <c r="C14" s="13"/>
      <c r="D14" s="46"/>
      <c r="E14" s="46"/>
      <c r="F14" s="46"/>
      <c r="G14" s="46"/>
      <c r="H14" s="46"/>
      <c r="I14" s="46"/>
      <c r="J14" s="46"/>
      <c r="K14" s="46"/>
      <c r="L14" s="13"/>
      <c r="M14" s="20"/>
    </row>
    <row r="15" spans="2:13" ht="9.9499999999999993" customHeight="1" x14ac:dyDescent="0.3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2:13" ht="24.95" customHeight="1" x14ac:dyDescent="0.3">
      <c r="B16" s="47" t="s">
        <v>96</v>
      </c>
      <c r="C16" s="48"/>
      <c r="D16" s="48"/>
      <c r="E16" s="48"/>
      <c r="F16" s="48"/>
      <c r="G16" s="48"/>
      <c r="H16" s="48"/>
      <c r="I16" s="48"/>
      <c r="J16" s="48"/>
      <c r="K16" s="48"/>
      <c r="L16" s="49"/>
      <c r="M16" s="18"/>
    </row>
    <row r="17" spans="2:13" ht="19.899999999999999" customHeight="1" x14ac:dyDescent="0.3">
      <c r="B17" s="50" t="s">
        <v>43</v>
      </c>
      <c r="C17" s="50"/>
      <c r="D17" s="50" t="s">
        <v>20</v>
      </c>
      <c r="E17" s="50"/>
      <c r="F17" s="8" t="s">
        <v>11</v>
      </c>
      <c r="G17" s="8" t="s">
        <v>9</v>
      </c>
      <c r="H17" s="8" t="s">
        <v>27</v>
      </c>
      <c r="I17" s="8" t="s">
        <v>28</v>
      </c>
      <c r="J17" s="8" t="s">
        <v>12</v>
      </c>
      <c r="K17" s="8" t="s">
        <v>13</v>
      </c>
      <c r="L17" s="8" t="s">
        <v>14</v>
      </c>
      <c r="M17" s="8" t="s">
        <v>54</v>
      </c>
    </row>
    <row r="18" spans="2:13" ht="24.95" customHeight="1" x14ac:dyDescent="0.3">
      <c r="B18" s="44" t="s">
        <v>1</v>
      </c>
      <c r="C18" s="44"/>
      <c r="D18" s="44" t="s">
        <v>2</v>
      </c>
      <c r="E18" s="44"/>
      <c r="F18" s="11" t="s">
        <v>19</v>
      </c>
      <c r="G18" s="11" t="s">
        <v>3</v>
      </c>
      <c r="H18" s="11" t="s">
        <v>18</v>
      </c>
      <c r="I18" s="11"/>
      <c r="J18" s="11" t="s">
        <v>15</v>
      </c>
      <c r="K18" s="10">
        <v>45293</v>
      </c>
      <c r="L18" s="12">
        <v>0.625</v>
      </c>
      <c r="M18" s="19">
        <v>70000</v>
      </c>
    </row>
    <row r="19" spans="2:13" ht="24.95" customHeight="1" x14ac:dyDescent="0.3">
      <c r="B19" s="46" t="s">
        <v>62</v>
      </c>
      <c r="C19" s="46"/>
      <c r="D19" s="46" t="s">
        <v>65</v>
      </c>
      <c r="E19" s="46"/>
      <c r="F19" s="14" t="s">
        <v>66</v>
      </c>
      <c r="G19" s="14"/>
      <c r="H19" s="13" t="s">
        <v>17</v>
      </c>
      <c r="I19" s="13"/>
      <c r="J19" s="13" t="s">
        <v>16</v>
      </c>
      <c r="K19" s="15">
        <v>45295</v>
      </c>
      <c r="L19" s="16">
        <v>0.45833333333333331</v>
      </c>
      <c r="M19" s="20"/>
    </row>
    <row r="20" spans="2:13" ht="9.9499999999999993" customHeight="1" x14ac:dyDescent="0.3">
      <c r="B20" s="3"/>
      <c r="C20" s="3"/>
      <c r="D20" s="3"/>
      <c r="E20" s="3"/>
      <c r="F20" s="3"/>
      <c r="G20" s="4"/>
      <c r="H20" s="4"/>
      <c r="I20" s="3"/>
      <c r="J20" s="3"/>
      <c r="K20" s="5"/>
      <c r="L20" s="3"/>
      <c r="M20" s="3"/>
    </row>
    <row r="21" spans="2:13" ht="24.95" customHeight="1" x14ac:dyDescent="0.3">
      <c r="B21" s="47" t="s">
        <v>97</v>
      </c>
      <c r="C21" s="48"/>
      <c r="D21" s="48"/>
      <c r="E21" s="48"/>
      <c r="F21" s="48"/>
      <c r="G21" s="48"/>
      <c r="H21" s="48"/>
      <c r="I21" s="48"/>
      <c r="J21" s="48"/>
      <c r="K21" s="48"/>
      <c r="L21" s="49"/>
      <c r="M21" s="18"/>
    </row>
    <row r="22" spans="2:13" ht="19.899999999999999" customHeight="1" x14ac:dyDescent="0.3">
      <c r="B22" s="50" t="s">
        <v>44</v>
      </c>
      <c r="C22" s="50"/>
      <c r="D22" s="50" t="s">
        <v>20</v>
      </c>
      <c r="E22" s="50"/>
      <c r="F22" s="50" t="s">
        <v>29</v>
      </c>
      <c r="G22" s="50"/>
      <c r="H22" s="50"/>
      <c r="I22" s="8" t="s">
        <v>21</v>
      </c>
      <c r="J22" s="8" t="s">
        <v>90</v>
      </c>
      <c r="K22" s="50" t="s">
        <v>22</v>
      </c>
      <c r="L22" s="50"/>
      <c r="M22" s="8" t="s">
        <v>67</v>
      </c>
    </row>
    <row r="23" spans="2:13" ht="24.95" customHeight="1" x14ac:dyDescent="0.3">
      <c r="B23" s="44" t="s">
        <v>30</v>
      </c>
      <c r="C23" s="44"/>
      <c r="D23" s="44" t="s">
        <v>4</v>
      </c>
      <c r="E23" s="44"/>
      <c r="F23" s="44" t="s">
        <v>31</v>
      </c>
      <c r="G23" s="44"/>
      <c r="H23" s="44"/>
      <c r="I23" s="12">
        <v>0.375</v>
      </c>
      <c r="J23" s="11" t="s">
        <v>91</v>
      </c>
      <c r="K23" s="44" t="s">
        <v>68</v>
      </c>
      <c r="L23" s="44"/>
      <c r="M23" s="24">
        <v>45920</v>
      </c>
    </row>
    <row r="24" spans="2:13" ht="24.95" customHeight="1" x14ac:dyDescent="0.3">
      <c r="B24" s="45"/>
      <c r="C24" s="45"/>
      <c r="D24" s="45"/>
      <c r="E24" s="45"/>
      <c r="F24" s="45"/>
      <c r="G24" s="45"/>
      <c r="H24" s="45"/>
      <c r="I24" s="23"/>
      <c r="J24" s="17"/>
      <c r="K24" s="45"/>
      <c r="L24" s="45"/>
      <c r="M24" s="25"/>
    </row>
    <row r="25" spans="2:13" ht="24.95" customHeight="1" x14ac:dyDescent="0.3">
      <c r="B25" s="46"/>
      <c r="C25" s="46"/>
      <c r="D25" s="46"/>
      <c r="E25" s="46"/>
      <c r="F25" s="46"/>
      <c r="G25" s="46"/>
      <c r="H25" s="46"/>
      <c r="I25" s="16"/>
      <c r="J25" s="13"/>
      <c r="K25" s="46"/>
      <c r="L25" s="46"/>
      <c r="M25" s="26"/>
    </row>
    <row r="26" spans="2:13" ht="9.9499999999999993" customHeight="1" x14ac:dyDescent="0.3"/>
    <row r="27" spans="2:13" ht="24.95" customHeight="1" x14ac:dyDescent="0.3">
      <c r="B27" s="47" t="s">
        <v>98</v>
      </c>
      <c r="C27" s="48"/>
      <c r="D27" s="48"/>
      <c r="E27" s="48"/>
      <c r="F27" s="48"/>
      <c r="G27" s="48"/>
      <c r="H27" s="48"/>
      <c r="I27" s="48"/>
      <c r="J27" s="48"/>
      <c r="K27" s="48"/>
      <c r="L27" s="49"/>
      <c r="M27" s="18"/>
    </row>
    <row r="28" spans="2:13" ht="19.899999999999999" customHeight="1" x14ac:dyDescent="0.3">
      <c r="B28" s="50" t="s">
        <v>24</v>
      </c>
      <c r="C28" s="50"/>
      <c r="D28" s="50"/>
      <c r="E28" s="50" t="s">
        <v>26</v>
      </c>
      <c r="F28" s="50"/>
      <c r="G28" s="50"/>
      <c r="H28" s="50"/>
      <c r="I28" s="50"/>
      <c r="J28" s="50" t="s">
        <v>23</v>
      </c>
      <c r="K28" s="50"/>
      <c r="L28" s="50"/>
      <c r="M28" s="8" t="s">
        <v>54</v>
      </c>
    </row>
    <row r="29" spans="2:13" ht="24.95" customHeight="1" x14ac:dyDescent="0.3">
      <c r="B29" s="44" t="s">
        <v>32</v>
      </c>
      <c r="C29" s="44"/>
      <c r="D29" s="44"/>
      <c r="E29" s="44" t="s">
        <v>35</v>
      </c>
      <c r="F29" s="44"/>
      <c r="G29" s="44"/>
      <c r="H29" s="44"/>
      <c r="I29" s="44"/>
      <c r="J29" s="44" t="s">
        <v>34</v>
      </c>
      <c r="K29" s="44"/>
      <c r="L29" s="44"/>
      <c r="M29" s="19">
        <v>15000</v>
      </c>
    </row>
    <row r="30" spans="2:13" ht="24.95" customHeight="1" x14ac:dyDescent="0.3">
      <c r="B30" s="45" t="s">
        <v>5</v>
      </c>
      <c r="C30" s="45"/>
      <c r="D30" s="45"/>
      <c r="E30" s="45" t="s">
        <v>33</v>
      </c>
      <c r="F30" s="45"/>
      <c r="G30" s="45"/>
      <c r="H30" s="45"/>
      <c r="I30" s="45"/>
      <c r="J30" s="45" t="s">
        <v>36</v>
      </c>
      <c r="K30" s="45"/>
      <c r="L30" s="45"/>
      <c r="M30" s="21">
        <v>20000</v>
      </c>
    </row>
    <row r="31" spans="2:13" ht="24.95" customHeight="1" x14ac:dyDescent="0.3"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20"/>
    </row>
    <row r="32" spans="2:13" ht="9.9499999999999993" customHeight="1" x14ac:dyDescent="0.3"/>
    <row r="33" spans="2:13" ht="24.95" customHeight="1" x14ac:dyDescent="0.3">
      <c r="B33" s="47" t="s">
        <v>99</v>
      </c>
      <c r="C33" s="48"/>
      <c r="D33" s="48"/>
      <c r="E33" s="48"/>
      <c r="F33" s="48"/>
      <c r="G33" s="48"/>
      <c r="H33" s="48"/>
      <c r="I33" s="48"/>
      <c r="J33" s="48"/>
      <c r="K33" s="48"/>
      <c r="L33" s="49"/>
      <c r="M33" s="18"/>
    </row>
    <row r="34" spans="2:13" ht="19.899999999999999" customHeight="1" x14ac:dyDescent="0.3">
      <c r="B34" s="50" t="s">
        <v>37</v>
      </c>
      <c r="C34" s="50"/>
      <c r="D34" s="50"/>
      <c r="E34" s="50" t="s">
        <v>25</v>
      </c>
      <c r="F34" s="50"/>
      <c r="G34" s="50"/>
      <c r="H34" s="50"/>
      <c r="I34" s="50"/>
      <c r="J34" s="50" t="s">
        <v>23</v>
      </c>
      <c r="K34" s="50"/>
      <c r="L34" s="50"/>
      <c r="M34" s="8" t="s">
        <v>54</v>
      </c>
    </row>
    <row r="35" spans="2:13" ht="24.95" customHeight="1" x14ac:dyDescent="0.3">
      <c r="B35" s="44" t="s">
        <v>38</v>
      </c>
      <c r="C35" s="44"/>
      <c r="D35" s="44"/>
      <c r="E35" s="51" t="s">
        <v>40</v>
      </c>
      <c r="F35" s="44"/>
      <c r="G35" s="44"/>
      <c r="H35" s="44"/>
      <c r="I35" s="44"/>
      <c r="J35" s="44" t="s">
        <v>39</v>
      </c>
      <c r="K35" s="44"/>
      <c r="L35" s="44"/>
      <c r="M35" s="19">
        <v>20000</v>
      </c>
    </row>
    <row r="36" spans="2:13" ht="24.95" customHeight="1" x14ac:dyDescent="0.3"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21"/>
    </row>
    <row r="37" spans="2:13" ht="24.95" customHeight="1" x14ac:dyDescent="0.3"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20"/>
    </row>
    <row r="38" spans="2:13" ht="23.1" customHeight="1" x14ac:dyDescent="0.3">
      <c r="B38" s="6"/>
    </row>
  </sheetData>
  <mergeCells count="65">
    <mergeCell ref="J31:L31"/>
    <mergeCell ref="J34:L34"/>
    <mergeCell ref="B2:D2"/>
    <mergeCell ref="B27:L27"/>
    <mergeCell ref="B33:L33"/>
    <mergeCell ref="B17:C17"/>
    <mergeCell ref="E28:I28"/>
    <mergeCell ref="E29:I29"/>
    <mergeCell ref="E30:I30"/>
    <mergeCell ref="E31:I31"/>
    <mergeCell ref="J28:L28"/>
    <mergeCell ref="J29:L29"/>
    <mergeCell ref="J30:L30"/>
    <mergeCell ref="D17:E17"/>
    <mergeCell ref="B10:L10"/>
    <mergeCell ref="B4:L4"/>
    <mergeCell ref="D12:E12"/>
    <mergeCell ref="F12:H12"/>
    <mergeCell ref="F13:H13"/>
    <mergeCell ref="F14:H14"/>
    <mergeCell ref="I12:K12"/>
    <mergeCell ref="D13:E13"/>
    <mergeCell ref="I13:K13"/>
    <mergeCell ref="I14:K14"/>
    <mergeCell ref="F25:H25"/>
    <mergeCell ref="F23:H23"/>
    <mergeCell ref="B34:D34"/>
    <mergeCell ref="D11:E11"/>
    <mergeCell ref="F11:H11"/>
    <mergeCell ref="B25:C25"/>
    <mergeCell ref="D23:E23"/>
    <mergeCell ref="D22:E22"/>
    <mergeCell ref="D24:E24"/>
    <mergeCell ref="D25:E25"/>
    <mergeCell ref="B29:D29"/>
    <mergeCell ref="B28:D28"/>
    <mergeCell ref="B30:D30"/>
    <mergeCell ref="B31:D31"/>
    <mergeCell ref="E34:I34"/>
    <mergeCell ref="I11:K11"/>
    <mergeCell ref="J35:L35"/>
    <mergeCell ref="B37:D37"/>
    <mergeCell ref="E36:I36"/>
    <mergeCell ref="J36:L36"/>
    <mergeCell ref="E37:I37"/>
    <mergeCell ref="J37:L37"/>
    <mergeCell ref="B35:D35"/>
    <mergeCell ref="B36:D36"/>
    <mergeCell ref="E35:I35"/>
    <mergeCell ref="K23:L23"/>
    <mergeCell ref="K24:L24"/>
    <mergeCell ref="K25:L25"/>
    <mergeCell ref="D14:E14"/>
    <mergeCell ref="F24:H24"/>
    <mergeCell ref="B21:L21"/>
    <mergeCell ref="F22:H22"/>
    <mergeCell ref="B18:C18"/>
    <mergeCell ref="B19:C19"/>
    <mergeCell ref="D18:E18"/>
    <mergeCell ref="D19:E19"/>
    <mergeCell ref="K22:L22"/>
    <mergeCell ref="B16:L16"/>
    <mergeCell ref="B23:C23"/>
    <mergeCell ref="B22:C22"/>
    <mergeCell ref="B24:C24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618BC-D237-4848-B68E-86D628FD2AE8}">
  <sheetPr>
    <pageSetUpPr autoPageBreaks="0" fitToPage="1"/>
  </sheetPr>
  <dimension ref="B1:G29"/>
  <sheetViews>
    <sheetView showGridLines="0" showRowColHeaders="0" showZeros="0" zoomScaleNormal="100" zoomScaleSheetLayoutView="85" workbookViewId="0">
      <selection activeCell="B7" sqref="B7"/>
    </sheetView>
  </sheetViews>
  <sheetFormatPr defaultColWidth="8.75" defaultRowHeight="24.95" customHeight="1" x14ac:dyDescent="0.3"/>
  <cols>
    <col min="1" max="1" width="2.5" style="2" customWidth="1"/>
    <col min="2" max="2" width="17.625" style="2" customWidth="1"/>
    <col min="3" max="3" width="20.625" style="2" customWidth="1"/>
    <col min="4" max="4" width="23.625" style="2" customWidth="1"/>
    <col min="5" max="5" width="14.875" style="2" customWidth="1"/>
    <col min="6" max="6" width="8.625" style="2" customWidth="1"/>
    <col min="7" max="7" width="16.75" style="2" customWidth="1"/>
    <col min="8" max="16384" width="8.75" style="2"/>
  </cols>
  <sheetData>
    <row r="1" spans="2:7" ht="11.25" customHeight="1" x14ac:dyDescent="0.3"/>
    <row r="2" spans="2:7" ht="60" customHeight="1" x14ac:dyDescent="0.3">
      <c r="B2" s="52" t="s">
        <v>45</v>
      </c>
      <c r="C2" s="52"/>
      <c r="D2" s="52"/>
    </row>
    <row r="3" spans="2:7" ht="23.1" customHeight="1" x14ac:dyDescent="0.3">
      <c r="E3" s="54" t="s">
        <v>46</v>
      </c>
      <c r="F3" s="54"/>
      <c r="G3" s="43">
        <v>4000000</v>
      </c>
    </row>
    <row r="4" spans="2:7" ht="23.1" customHeight="1" x14ac:dyDescent="0.3">
      <c r="E4" s="54" t="s">
        <v>92</v>
      </c>
      <c r="F4" s="54"/>
      <c r="G4" s="42">
        <f>IFERROR(표8[[#Totals],[금액]]/$G$3,0)</f>
        <v>0.38545499999999999</v>
      </c>
    </row>
    <row r="5" spans="2:7" ht="25.15" customHeight="1" x14ac:dyDescent="0.3">
      <c r="B5" s="53" t="s">
        <v>47</v>
      </c>
      <c r="C5" s="53"/>
    </row>
    <row r="6" spans="2:7" ht="20.100000000000001" customHeight="1" x14ac:dyDescent="0.3">
      <c r="B6" s="8" t="s">
        <v>69</v>
      </c>
      <c r="C6" s="8" t="s">
        <v>48</v>
      </c>
      <c r="D6" s="8" t="s">
        <v>49</v>
      </c>
      <c r="E6" s="8" t="s">
        <v>50</v>
      </c>
      <c r="F6" s="8" t="s">
        <v>51</v>
      </c>
      <c r="G6" s="8" t="s">
        <v>52</v>
      </c>
    </row>
    <row r="7" spans="2:7" ht="24.95" customHeight="1" x14ac:dyDescent="0.3">
      <c r="B7" s="30" t="str">
        <f>'여행 일정 관리표'!B4:L4</f>
        <v>항공편</v>
      </c>
      <c r="C7" s="27" t="s">
        <v>53</v>
      </c>
      <c r="D7" s="28" t="str">
        <f>'여행 일정 관리표'!D6&amp;" 비행권"</f>
        <v>가는편 비행권</v>
      </c>
      <c r="E7" s="29">
        <f>'여행 일정 관리표'!M6</f>
        <v>600000</v>
      </c>
      <c r="F7" s="27">
        <v>1</v>
      </c>
      <c r="G7" s="39">
        <f>표8[[#This Row],[단가]]*표8[[#This Row],[수량]]</f>
        <v>600000</v>
      </c>
    </row>
    <row r="8" spans="2:7" ht="24.95" customHeight="1" x14ac:dyDescent="0.3">
      <c r="B8" s="30"/>
      <c r="C8" s="27" t="s">
        <v>53</v>
      </c>
      <c r="D8" s="28" t="str">
        <f>'여행 일정 관리표'!D7&amp;" 비행권"</f>
        <v>오는편 비행권</v>
      </c>
      <c r="E8" s="29">
        <f>'여행 일정 관리표'!M7</f>
        <v>550000</v>
      </c>
      <c r="F8" s="27">
        <v>1</v>
      </c>
      <c r="G8" s="39">
        <f>표8[[#This Row],[단가]]*표8[[#This Row],[수량]]</f>
        <v>550000</v>
      </c>
    </row>
    <row r="9" spans="2:7" ht="24.95" customHeight="1" x14ac:dyDescent="0.3">
      <c r="B9" s="33"/>
      <c r="C9" s="14"/>
      <c r="D9" s="34" t="str">
        <f>'여행 일정 관리표'!D8&amp;" 비행권"</f>
        <v xml:space="preserve"> 비행권</v>
      </c>
      <c r="E9" s="35">
        <f>'여행 일정 관리표'!M8</f>
        <v>0</v>
      </c>
      <c r="F9" s="14"/>
      <c r="G9" s="40">
        <f>표8[[#This Row],[단가]]*표8[[#This Row],[수량]]</f>
        <v>0</v>
      </c>
    </row>
    <row r="10" spans="2:7" ht="24.95" customHeight="1" x14ac:dyDescent="0.3">
      <c r="B10" s="30" t="str">
        <f>'여행 일정 관리표'!B10:L10</f>
        <v>교통수단</v>
      </c>
      <c r="C10" s="27" t="s">
        <v>72</v>
      </c>
      <c r="D10" s="28" t="str">
        <f>'여행 일정 관리표'!I12</f>
        <v>히드로 익스프레스로 이동</v>
      </c>
      <c r="E10" s="29">
        <f>'여행 일정 관리표'!M12</f>
        <v>40900</v>
      </c>
      <c r="F10" s="27">
        <v>1</v>
      </c>
      <c r="G10" s="39">
        <f>표8[[#This Row],[단가]]*표8[[#This Row],[수량]]</f>
        <v>40900</v>
      </c>
    </row>
    <row r="11" spans="2:7" ht="24.95" customHeight="1" x14ac:dyDescent="0.3">
      <c r="B11" s="30"/>
      <c r="C11" s="27"/>
      <c r="D11" s="28">
        <f>'여행 일정 관리표'!I13</f>
        <v>0</v>
      </c>
      <c r="E11" s="29">
        <f>'여행 일정 관리표'!M13</f>
        <v>0</v>
      </c>
      <c r="F11" s="27"/>
      <c r="G11" s="39">
        <f>표8[[#This Row],[단가]]*표8[[#This Row],[수량]]</f>
        <v>0</v>
      </c>
    </row>
    <row r="12" spans="2:7" ht="24.95" customHeight="1" x14ac:dyDescent="0.3">
      <c r="B12" s="33"/>
      <c r="C12" s="14"/>
      <c r="D12" s="34">
        <f>'여행 일정 관리표'!I14</f>
        <v>0</v>
      </c>
      <c r="E12" s="35">
        <f>'여행 일정 관리표'!M14</f>
        <v>0</v>
      </c>
      <c r="F12" s="14"/>
      <c r="G12" s="40">
        <f>표8[[#This Row],[단가]]*표8[[#This Row],[수량]]</f>
        <v>0</v>
      </c>
    </row>
    <row r="13" spans="2:7" ht="24.95" customHeight="1" x14ac:dyDescent="0.3">
      <c r="B13" s="30" t="str">
        <f>'여행 일정 관리표'!B16:L16</f>
        <v>숙박</v>
      </c>
      <c r="C13" s="27" t="s">
        <v>73</v>
      </c>
      <c r="D13" s="28" t="str">
        <f>'여행 일정 관리표'!B18</f>
        <v>Royal Crown Hotel</v>
      </c>
      <c r="E13" s="29">
        <f>'여행 일정 관리표'!M18</f>
        <v>70000</v>
      </c>
      <c r="F13" s="27">
        <v>3</v>
      </c>
      <c r="G13" s="39">
        <f>표8[[#This Row],[단가]]*표8[[#This Row],[수량]]</f>
        <v>210000</v>
      </c>
    </row>
    <row r="14" spans="2:7" ht="24.95" customHeight="1" x14ac:dyDescent="0.3">
      <c r="B14" s="33"/>
      <c r="C14" s="36"/>
      <c r="D14" s="37"/>
      <c r="E14" s="35">
        <f>'여행 일정 관리표'!M19</f>
        <v>0</v>
      </c>
      <c r="F14" s="36"/>
      <c r="G14" s="40">
        <f>표8[[#This Row],[단가]]*표8[[#This Row],[수량]]</f>
        <v>0</v>
      </c>
    </row>
    <row r="15" spans="2:7" ht="24.95" customHeight="1" x14ac:dyDescent="0.3">
      <c r="B15" s="30" t="str">
        <f>'여행 일정 관리표'!B21:L21</f>
        <v xml:space="preserve">여행지 </v>
      </c>
      <c r="C15" s="27" t="str">
        <f>'여행 일정 관리표'!J23</f>
        <v>입장권</v>
      </c>
      <c r="D15" s="28" t="s">
        <v>70</v>
      </c>
      <c r="E15" s="29">
        <f>'여행 일정 관리표'!M23</f>
        <v>45920</v>
      </c>
      <c r="F15" s="27">
        <v>1</v>
      </c>
      <c r="G15" s="39">
        <f>표8[[#This Row],[단가]]*표8[[#This Row],[수량]]</f>
        <v>45920</v>
      </c>
    </row>
    <row r="16" spans="2:7" ht="24.95" customHeight="1" x14ac:dyDescent="0.3">
      <c r="B16" s="30"/>
      <c r="C16" s="27">
        <f>'여행 일정 관리표'!J24</f>
        <v>0</v>
      </c>
      <c r="D16" s="28"/>
      <c r="E16" s="29">
        <f>'여행 일정 관리표'!M24</f>
        <v>0</v>
      </c>
      <c r="F16" s="27"/>
      <c r="G16" s="39">
        <f>표8[[#This Row],[단가]]*표8[[#This Row],[수량]]</f>
        <v>0</v>
      </c>
    </row>
    <row r="17" spans="2:7" ht="24.95" customHeight="1" x14ac:dyDescent="0.3">
      <c r="B17" s="33"/>
      <c r="C17" s="14">
        <f>'여행 일정 관리표'!J25</f>
        <v>0</v>
      </c>
      <c r="D17" s="34"/>
      <c r="E17" s="35">
        <f>'여행 일정 관리표'!M25</f>
        <v>0</v>
      </c>
      <c r="F17" s="14"/>
      <c r="G17" s="40">
        <f>표8[[#This Row],[단가]]*표8[[#This Row],[수량]]</f>
        <v>0</v>
      </c>
    </row>
    <row r="18" spans="2:7" ht="24.95" customHeight="1" x14ac:dyDescent="0.3">
      <c r="B18" s="30" t="str">
        <f>'여행 일정 관리표'!B27:L27</f>
        <v>음식</v>
      </c>
      <c r="C18" s="27" t="str">
        <f>'여행 일정 관리표'!B29</f>
        <v>피시 앤 칩스</v>
      </c>
      <c r="D18" s="28" t="s">
        <v>74</v>
      </c>
      <c r="E18" s="29">
        <f>'여행 일정 관리표'!M29</f>
        <v>15000</v>
      </c>
      <c r="F18" s="27">
        <v>1</v>
      </c>
      <c r="G18" s="39">
        <f>표8[[#This Row],[단가]]*표8[[#This Row],[수량]]</f>
        <v>15000</v>
      </c>
    </row>
    <row r="19" spans="2:7" ht="24.95" customHeight="1" x14ac:dyDescent="0.3">
      <c r="B19" s="30"/>
      <c r="C19" s="27" t="str">
        <f>'여행 일정 관리표'!B30</f>
        <v>Full English Breakfast</v>
      </c>
      <c r="D19" s="28" t="s">
        <v>75</v>
      </c>
      <c r="E19" s="29">
        <f>'여행 일정 관리표'!M30</f>
        <v>20000</v>
      </c>
      <c r="F19" s="27">
        <v>1</v>
      </c>
      <c r="G19" s="39">
        <f>표8[[#This Row],[단가]]*표8[[#This Row],[수량]]</f>
        <v>20000</v>
      </c>
    </row>
    <row r="20" spans="2:7" ht="24.95" customHeight="1" x14ac:dyDescent="0.3">
      <c r="B20" s="33"/>
      <c r="C20" s="14">
        <f>'여행 일정 관리표'!B31</f>
        <v>0</v>
      </c>
      <c r="D20" s="34"/>
      <c r="E20" s="35">
        <f>'여행 일정 관리표'!M31</f>
        <v>0</v>
      </c>
      <c r="F20" s="14"/>
      <c r="G20" s="40">
        <f>표8[[#This Row],[단가]]*표8[[#This Row],[수량]]</f>
        <v>0</v>
      </c>
    </row>
    <row r="21" spans="2:7" ht="24.95" customHeight="1" x14ac:dyDescent="0.3">
      <c r="B21" s="30" t="str">
        <f>'여행 일정 관리표'!B33:L33</f>
        <v>기념품 구매</v>
      </c>
      <c r="C21" s="27" t="str">
        <f>'여행 일정 관리표'!B35</f>
        <v>영국 차 선물 세트</v>
      </c>
      <c r="D21" s="28" t="s">
        <v>76</v>
      </c>
      <c r="E21" s="29">
        <f>'여행 일정 관리표'!M35</f>
        <v>20000</v>
      </c>
      <c r="F21" s="27">
        <v>3</v>
      </c>
      <c r="G21" s="39">
        <f>표8[[#This Row],[단가]]*표8[[#This Row],[수량]]</f>
        <v>60000</v>
      </c>
    </row>
    <row r="22" spans="2:7" ht="24.95" customHeight="1" x14ac:dyDescent="0.3">
      <c r="B22" s="30"/>
      <c r="C22" s="27">
        <f>'여행 일정 관리표'!B36</f>
        <v>0</v>
      </c>
      <c r="D22" s="28"/>
      <c r="E22" s="29">
        <f>'여행 일정 관리표'!M36</f>
        <v>0</v>
      </c>
      <c r="F22" s="27"/>
      <c r="G22" s="39">
        <f>표8[[#This Row],[단가]]*표8[[#This Row],[수량]]</f>
        <v>0</v>
      </c>
    </row>
    <row r="23" spans="2:7" ht="24.95" customHeight="1" x14ac:dyDescent="0.3">
      <c r="B23" s="33"/>
      <c r="C23" s="14">
        <f>'여행 일정 관리표'!B37</f>
        <v>0</v>
      </c>
      <c r="D23" s="34"/>
      <c r="E23" s="35">
        <f>'여행 일정 관리표'!M37</f>
        <v>0</v>
      </c>
      <c r="F23" s="14"/>
      <c r="G23" s="40">
        <f>표8[[#This Row],[단가]]*표8[[#This Row],[수량]]</f>
        <v>0</v>
      </c>
    </row>
    <row r="24" spans="2:7" ht="24.95" customHeight="1" x14ac:dyDescent="0.3">
      <c r="B24" s="30" t="s">
        <v>71</v>
      </c>
      <c r="C24" s="27"/>
      <c r="D24" s="28"/>
      <c r="E24" s="29"/>
      <c r="F24" s="27"/>
      <c r="G24" s="39">
        <f>표8[[#This Row],[단가]]*표8[[#This Row],[수량]]</f>
        <v>0</v>
      </c>
    </row>
    <row r="25" spans="2:7" ht="24.95" customHeight="1" x14ac:dyDescent="0.3">
      <c r="B25" s="30"/>
      <c r="C25" s="27"/>
      <c r="D25" s="28"/>
      <c r="E25" s="29"/>
      <c r="F25" s="27"/>
      <c r="G25" s="39">
        <f>표8[[#This Row],[단가]]*표8[[#This Row],[수량]]</f>
        <v>0</v>
      </c>
    </row>
    <row r="26" spans="2:7" ht="24.95" customHeight="1" x14ac:dyDescent="0.3">
      <c r="B26" s="30"/>
      <c r="C26" s="27"/>
      <c r="D26" s="28"/>
      <c r="E26" s="29"/>
      <c r="F26" s="27"/>
      <c r="G26" s="39">
        <f>표8[[#This Row],[단가]]*표8[[#This Row],[수량]]</f>
        <v>0</v>
      </c>
    </row>
    <row r="27" spans="2:7" ht="24.95" customHeight="1" x14ac:dyDescent="0.3">
      <c r="B27" s="30"/>
      <c r="C27" s="27"/>
      <c r="D27" s="28"/>
      <c r="E27" s="29"/>
      <c r="F27" s="27"/>
      <c r="G27" s="39">
        <f>표8[[#This Row],[단가]]*표8[[#This Row],[수량]]</f>
        <v>0</v>
      </c>
    </row>
    <row r="28" spans="2:7" ht="24.95" customHeight="1" x14ac:dyDescent="0.3">
      <c r="B28" s="30"/>
      <c r="C28" s="27"/>
      <c r="D28" s="28"/>
      <c r="E28" s="29"/>
      <c r="F28" s="27"/>
      <c r="G28" s="39">
        <f>표8[[#This Row],[단가]]*표8[[#This Row],[수량]]</f>
        <v>0</v>
      </c>
    </row>
    <row r="29" spans="2:7" ht="24.95" customHeight="1" x14ac:dyDescent="0.3">
      <c r="F29" s="38" t="s">
        <v>93</v>
      </c>
      <c r="G29" s="41">
        <f>SUBTOTAL(109,표8[금액])</f>
        <v>1541820</v>
      </c>
    </row>
  </sheetData>
  <mergeCells count="4">
    <mergeCell ref="B2:D2"/>
    <mergeCell ref="B5:C5"/>
    <mergeCell ref="E3:F3"/>
    <mergeCell ref="E4:F4"/>
  </mergeCells>
  <phoneticPr fontId="1" type="noConversion"/>
  <conditionalFormatting sqref="G4">
    <cfRule type="dataBar" priority="11">
      <dataBar>
        <cfvo type="num" val="0"/>
        <cfvo type="num" val="1"/>
        <color theme="3"/>
      </dataBar>
      <extLst>
        <ext xmlns:x14="http://schemas.microsoft.com/office/spreadsheetml/2009/9/main" uri="{B025F937-C7B1-47D3-B67F-A62EFF666E3E}">
          <x14:id>{EAFF3825-7B16-4C48-A427-018F643DA066}</x14:id>
        </ext>
      </extLst>
    </cfRule>
  </conditionalFormatting>
  <conditionalFormatting sqref="D9">
    <cfRule type="expression" dxfId="17" priority="9">
      <formula>$C$9=""</formula>
    </cfRule>
  </conditionalFormatting>
  <conditionalFormatting sqref="D8">
    <cfRule type="expression" dxfId="16" priority="8">
      <formula>$C$8=""</formula>
    </cfRule>
  </conditionalFormatting>
  <conditionalFormatting sqref="D7">
    <cfRule type="expression" dxfId="15" priority="7">
      <formula>$C$7=""</formula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scale="82" orientation="portrait" r:id="rId1"/>
  <ignoredErrors>
    <ignoredError xmlns:x16r3="http://schemas.microsoft.com/office/spreadsheetml/2018/08/main" sqref="D11:D12" x16r3:misleadingFormat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FF3825-7B16-4C48-A427-018F643DA066}">
            <x14:dataBar minLength="0" maxLength="10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여행 일정 관리표</vt:lpstr>
      <vt:lpstr>여행 예산</vt:lpstr>
      <vt:lpstr>'여행 예산'!Print_Area</vt:lpstr>
      <vt:lpstr>'여행 일정 관리표'!Print_Area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여행 일정 관리표</dc:title>
  <dc:subject>여행 일정 관리표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2023-05-31T07:07:49Z</cp:lastPrinted>
  <dcterms:created xsi:type="dcterms:W3CDTF">2023-04-28T23:55:51Z</dcterms:created>
  <dcterms:modified xsi:type="dcterms:W3CDTF">2023-06-12T07:18:58Z</dcterms:modified>
  <cp:category>www.yesform.com</cp:category>
</cp:coreProperties>
</file>