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EBD5C576-0D7B-496B-8947-8F7019468AA3}" xr6:coauthVersionLast="47" xr6:coauthVersionMax="47" xr10:uidLastSave="{00000000-0000-0000-0000-000000000000}"/>
  <bookViews>
    <workbookView xWindow="-120" yWindow="-120" windowWidth="38640" windowHeight="21240" xr2:uid="{B4840CA3-BC55-44A9-9EA6-71C80F8E3283}"/>
  </bookViews>
  <sheets>
    <sheet name="여행일정 달력" sheetId="4" r:id="rId1"/>
    <sheet name="여행예산" sheetId="5" r:id="rId2"/>
    <sheet name="기본설정" sheetId="2" r:id="rId3"/>
  </sheets>
  <definedNames>
    <definedName name="_xlnm.Print_Area" localSheetId="2">기본설정!$B$2:$L$39</definedName>
    <definedName name="_xlnm.Print_Area" localSheetId="1">여행예산!$B$2:$G$30</definedName>
    <definedName name="_xlnm.Print_Area" localSheetId="0">'여행일정 달력'!$B$2:$AN$54</definedName>
    <definedName name="공휴일">기본설정!$I$9:$I$23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5" l="1"/>
  <c r="F13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2" i="5"/>
  <c r="F11" i="5"/>
  <c r="F10" i="5"/>
  <c r="F9" i="5"/>
  <c r="F8" i="5"/>
  <c r="F30" i="5" l="1"/>
  <c r="F5" i="5" s="1"/>
  <c r="B3" i="4"/>
  <c r="B9" i="4"/>
  <c r="C9" i="4" s="1"/>
  <c r="D9" i="4" s="1"/>
  <c r="E9" i="4" s="1"/>
  <c r="F9" i="4" s="1"/>
  <c r="G9" i="4" s="1"/>
  <c r="H9" i="4" s="1"/>
  <c r="B6" i="4"/>
  <c r="AL47" i="4" l="1"/>
  <c r="AL46" i="4"/>
  <c r="AL45" i="4"/>
  <c r="AL44" i="4"/>
  <c r="AL43" i="4"/>
  <c r="AL42" i="4"/>
  <c r="AL41" i="4"/>
  <c r="AL40" i="4"/>
  <c r="AL39" i="4"/>
  <c r="AL38" i="4"/>
  <c r="AL37" i="4"/>
  <c r="AL36" i="4"/>
  <c r="AL35" i="4"/>
  <c r="AL34" i="4"/>
  <c r="AL33" i="4"/>
  <c r="AL32" i="4"/>
  <c r="AL31" i="4"/>
  <c r="AL30" i="4"/>
  <c r="AL29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H47" i="4"/>
  <c r="AH46" i="4"/>
  <c r="AH45" i="4"/>
  <c r="AH44" i="4"/>
  <c r="AH43" i="4"/>
  <c r="AH42" i="4"/>
  <c r="AH41" i="4"/>
  <c r="AH40" i="4"/>
  <c r="AH39" i="4"/>
  <c r="AH38" i="4"/>
  <c r="AH37" i="4"/>
  <c r="AH36" i="4"/>
  <c r="AH35" i="4"/>
  <c r="AH34" i="4"/>
  <c r="AH33" i="4"/>
  <c r="AH32" i="4"/>
  <c r="AH31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D47" i="4"/>
  <c r="AD46" i="4"/>
  <c r="AD45" i="4"/>
  <c r="AD44" i="4"/>
  <c r="AD43" i="4"/>
  <c r="AD42" i="4"/>
  <c r="AD41" i="4"/>
  <c r="AD40" i="4"/>
  <c r="AD39" i="4"/>
  <c r="AD38" i="4"/>
  <c r="AD37" i="4"/>
  <c r="AD36" i="4"/>
  <c r="AD35" i="4"/>
  <c r="AD34" i="4"/>
  <c r="AD33" i="4"/>
  <c r="AD32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V47" i="4"/>
  <c r="V46" i="4"/>
  <c r="V45" i="4"/>
  <c r="V44" i="4"/>
  <c r="V43" i="4"/>
  <c r="V42" i="4"/>
  <c r="V41" i="4"/>
  <c r="V40" i="4"/>
  <c r="V39" i="4"/>
  <c r="V38" i="4"/>
  <c r="V37" i="4"/>
  <c r="V36" i="4"/>
  <c r="V35" i="4"/>
  <c r="V34" i="4"/>
  <c r="V33" i="4"/>
  <c r="V32" i="4"/>
  <c r="V31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AL16" i="4"/>
  <c r="AH16" i="4"/>
  <c r="AD16" i="4"/>
  <c r="Z16" i="4"/>
  <c r="V16" i="4"/>
  <c r="R16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G47" i="4"/>
  <c r="AG46" i="4"/>
  <c r="AG45" i="4"/>
  <c r="AG44" i="4"/>
  <c r="AG43" i="4"/>
  <c r="AG42" i="4"/>
  <c r="AG41" i="4"/>
  <c r="AG40" i="4"/>
  <c r="AG39" i="4"/>
  <c r="AG38" i="4"/>
  <c r="AG37" i="4"/>
  <c r="AG36" i="4"/>
  <c r="AG35" i="4"/>
  <c r="AG34" i="4"/>
  <c r="AG33" i="4"/>
  <c r="AG32" i="4"/>
  <c r="AG31" i="4"/>
  <c r="AG30" i="4"/>
  <c r="AG29" i="4"/>
  <c r="AG28" i="4"/>
  <c r="AG27" i="4"/>
  <c r="AG26" i="4"/>
  <c r="AG25" i="4"/>
  <c r="AG24" i="4"/>
  <c r="AG23" i="4"/>
  <c r="AG22" i="4"/>
  <c r="AG21" i="4"/>
  <c r="AG20" i="4"/>
  <c r="AG19" i="4"/>
  <c r="AG18" i="4"/>
  <c r="AG17" i="4"/>
  <c r="AC47" i="4"/>
  <c r="AC46" i="4"/>
  <c r="AC45" i="4"/>
  <c r="AC44" i="4"/>
  <c r="AC43" i="4"/>
  <c r="AC42" i="4"/>
  <c r="AC41" i="4"/>
  <c r="AC40" i="4"/>
  <c r="AC39" i="4"/>
  <c r="AC38" i="4"/>
  <c r="AC37" i="4"/>
  <c r="AC36" i="4"/>
  <c r="AC35" i="4"/>
  <c r="AC34" i="4"/>
  <c r="AC33" i="4"/>
  <c r="AC32" i="4"/>
  <c r="AC31" i="4"/>
  <c r="AC30" i="4"/>
  <c r="AC29" i="4"/>
  <c r="AC28" i="4"/>
  <c r="AC27" i="4"/>
  <c r="AC26" i="4"/>
  <c r="AC25" i="4"/>
  <c r="AC24" i="4"/>
  <c r="AC23" i="4"/>
  <c r="AC22" i="4"/>
  <c r="AC21" i="4"/>
  <c r="AC20" i="4"/>
  <c r="AC19" i="4"/>
  <c r="AC18" i="4"/>
  <c r="Y47" i="4"/>
  <c r="Y46" i="4"/>
  <c r="Y45" i="4"/>
  <c r="Y44" i="4"/>
  <c r="Y43" i="4"/>
  <c r="Y42" i="4"/>
  <c r="Y41" i="4"/>
  <c r="Y40" i="4"/>
  <c r="Y39" i="4"/>
  <c r="Y38" i="4"/>
  <c r="Y37" i="4"/>
  <c r="Y36" i="4"/>
  <c r="Y35" i="4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Q47" i="4"/>
  <c r="Q46" i="4"/>
  <c r="Q45" i="4"/>
  <c r="Q44" i="4"/>
  <c r="Q43" i="4"/>
  <c r="Q42" i="4"/>
  <c r="Q41" i="4"/>
  <c r="Q40" i="4"/>
  <c r="Q39" i="4"/>
  <c r="Q38" i="4"/>
  <c r="Q37" i="4"/>
  <c r="Q36" i="4"/>
  <c r="Q35" i="4"/>
  <c r="Q34" i="4"/>
  <c r="Q33" i="4"/>
  <c r="Q32" i="4"/>
  <c r="Q31" i="4"/>
  <c r="Q30" i="4"/>
  <c r="Q29" i="4"/>
  <c r="Q28" i="4"/>
  <c r="Q27" i="4"/>
  <c r="Q26" i="4"/>
  <c r="Q25" i="4"/>
  <c r="Q24" i="4"/>
  <c r="Q23" i="4"/>
  <c r="Q22" i="4"/>
  <c r="Q21" i="4"/>
  <c r="Q20" i="4"/>
  <c r="Q19" i="4"/>
  <c r="Q18" i="4"/>
  <c r="Q17" i="4"/>
  <c r="AK16" i="4"/>
  <c r="AG16" i="4"/>
  <c r="AC16" i="4"/>
  <c r="Y16" i="4"/>
  <c r="U16" i="4"/>
  <c r="Q16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B10" i="4" l="1"/>
  <c r="C10" i="4" s="1"/>
  <c r="D10" i="4" s="1"/>
  <c r="E10" i="4" s="1"/>
  <c r="F10" i="4" s="1"/>
  <c r="G10" i="4" s="1"/>
  <c r="H10" i="4" s="1"/>
  <c r="B11" i="4" s="1"/>
  <c r="C11" i="4" s="1"/>
  <c r="D11" i="4" s="1"/>
  <c r="E11" i="4" s="1"/>
  <c r="F11" i="4" s="1"/>
  <c r="G11" i="4" s="1"/>
  <c r="H11" i="4" s="1"/>
  <c r="B12" i="4" s="1"/>
  <c r="C12" i="4" s="1"/>
  <c r="D12" i="4" s="1"/>
  <c r="E12" i="4" s="1"/>
  <c r="F12" i="4" s="1"/>
  <c r="G12" i="4" s="1"/>
  <c r="H12" i="4" s="1"/>
  <c r="B13" i="4" s="1"/>
  <c r="C13" i="4" s="1"/>
  <c r="D13" i="4" s="1"/>
  <c r="E13" i="4" s="1"/>
  <c r="F13" i="4" s="1"/>
  <c r="G13" i="4" s="1"/>
  <c r="H13" i="4" s="1"/>
  <c r="B14" i="4" s="1"/>
  <c r="C14" i="4" s="1"/>
  <c r="M6" i="4" l="1"/>
  <c r="Q6" i="4" l="1"/>
  <c r="S6" i="4" s="1"/>
  <c r="O6" i="4"/>
  <c r="M5" i="4"/>
  <c r="Q5" i="4" l="1"/>
  <c r="U6" i="4"/>
  <c r="W6" i="4" s="1"/>
  <c r="U5" i="4" l="1"/>
  <c r="Y6" i="4"/>
  <c r="AA6" i="4" s="1"/>
  <c r="Y5" i="4" l="1"/>
  <c r="AC6" i="4"/>
  <c r="AE6" i="4" s="1"/>
  <c r="AC5" i="4" l="1"/>
  <c r="AG6" i="4"/>
  <c r="AI6" i="4" s="1"/>
  <c r="AG5" i="4" l="1"/>
  <c r="AK6" i="4"/>
  <c r="AM6" i="4" s="1"/>
  <c r="AK5" i="4" l="1"/>
</calcChain>
</file>

<file path=xl/sharedStrings.xml><?xml version="1.0" encoding="utf-8"?>
<sst xmlns="http://schemas.openxmlformats.org/spreadsheetml/2006/main" count="106" uniqueCount="73">
  <si>
    <t>00</t>
  </si>
  <si>
    <t>v</t>
  </si>
  <si>
    <t></t>
  </si>
  <si>
    <t/>
  </si>
  <si>
    <t>S</t>
    <phoneticPr fontId="1" type="noConversion"/>
  </si>
  <si>
    <t>M</t>
    <phoneticPr fontId="1" type="noConversion"/>
  </si>
  <si>
    <t>T</t>
    <phoneticPr fontId="1" type="noConversion"/>
  </si>
  <si>
    <t>W</t>
    <phoneticPr fontId="1" type="noConversion"/>
  </si>
  <si>
    <t>F</t>
    <phoneticPr fontId="1" type="noConversion"/>
  </si>
  <si>
    <t>기본 설정</t>
    <phoneticPr fontId="1" type="noConversion"/>
  </si>
  <si>
    <t>분 단위 표시</t>
  </si>
  <si>
    <t>시간</t>
    <phoneticPr fontId="1" type="noConversion"/>
  </si>
  <si>
    <t>분</t>
    <phoneticPr fontId="1" type="noConversion"/>
  </si>
  <si>
    <t>번호</t>
    <phoneticPr fontId="1" type="noConversion"/>
  </si>
  <si>
    <t>일자</t>
    <phoneticPr fontId="1" type="noConversion"/>
  </si>
  <si>
    <t>공휴일명</t>
    <phoneticPr fontId="1" type="noConversion"/>
  </si>
  <si>
    <t>신정</t>
    <phoneticPr fontId="1" type="noConversion"/>
  </si>
  <si>
    <t>설날</t>
    <phoneticPr fontId="1" type="noConversion"/>
  </si>
  <si>
    <t>설날</t>
    <phoneticPr fontId="1" type="noConversion"/>
  </si>
  <si>
    <t>삼일절</t>
    <phoneticPr fontId="1" type="noConversion"/>
  </si>
  <si>
    <t>어린이날</t>
    <phoneticPr fontId="1" type="noConversion"/>
  </si>
  <si>
    <t>석가탄신일</t>
    <phoneticPr fontId="1" type="noConversion"/>
  </si>
  <si>
    <t>현충일</t>
    <phoneticPr fontId="1" type="noConversion"/>
  </si>
  <si>
    <t>광복절</t>
    <phoneticPr fontId="1" type="noConversion"/>
  </si>
  <si>
    <t>추석</t>
    <phoneticPr fontId="1" type="noConversion"/>
  </si>
  <si>
    <t>개천절</t>
    <phoneticPr fontId="1" type="noConversion"/>
  </si>
  <si>
    <t>한글날</t>
    <phoneticPr fontId="1" type="noConversion"/>
  </si>
  <si>
    <t>성탄절</t>
    <phoneticPr fontId="1" type="noConversion"/>
  </si>
  <si>
    <t>여행일정 달력</t>
    <phoneticPr fontId="1" type="noConversion"/>
  </si>
  <si>
    <t>여권</t>
    <phoneticPr fontId="1" type="noConversion"/>
  </si>
  <si>
    <t>카메라</t>
    <phoneticPr fontId="1" type="noConversion"/>
  </si>
  <si>
    <t>노트북</t>
    <phoneticPr fontId="1" type="noConversion"/>
  </si>
  <si>
    <t>아시아나 항공 / 11:30 AM</t>
    <phoneticPr fontId="1" type="noConversion"/>
  </si>
  <si>
    <t>도착지</t>
    <phoneticPr fontId="1" type="noConversion"/>
  </si>
  <si>
    <t>홍콩 국제공항 / 2:40 PM</t>
    <phoneticPr fontId="1" type="noConversion"/>
  </si>
  <si>
    <t>Galaxy Hotel - 홍콩</t>
    <phoneticPr fontId="1" type="noConversion"/>
  </si>
  <si>
    <t>Galaxy Hotel - 체크아웃</t>
    <phoneticPr fontId="1" type="noConversion"/>
  </si>
  <si>
    <t>홍콩 국제공항</t>
    <phoneticPr fontId="1" type="noConversion"/>
  </si>
  <si>
    <t>인천 국제공항</t>
    <phoneticPr fontId="1" type="noConversion"/>
  </si>
  <si>
    <t>호텔 체크인</t>
    <phoneticPr fontId="1" type="noConversion"/>
  </si>
  <si>
    <t>아침 식사</t>
    <phoneticPr fontId="1" type="noConversion"/>
  </si>
  <si>
    <t>점심 식사</t>
    <phoneticPr fontId="1" type="noConversion"/>
  </si>
  <si>
    <t>호텔 체크아웃</t>
    <phoneticPr fontId="1" type="noConversion"/>
  </si>
  <si>
    <t>메모</t>
  </si>
  <si>
    <t>일정</t>
  </si>
  <si>
    <t>시작일</t>
  </si>
  <si>
    <t>종료일</t>
  </si>
  <si>
    <t>시간 설정</t>
  </si>
  <si>
    <t>시간표</t>
  </si>
  <si>
    <t>교통 / 숙소</t>
  </si>
  <si>
    <t>날짜</t>
  </si>
  <si>
    <t>기념품 구매</t>
    <phoneticPr fontId="1" type="noConversion"/>
  </si>
  <si>
    <t xml:space="preserve"> 체크리스트</t>
  </si>
  <si>
    <t>여행 예산</t>
    <phoneticPr fontId="3" type="noConversion"/>
  </si>
  <si>
    <t>목표 예산</t>
  </si>
  <si>
    <t>% of budget spent</t>
  </si>
  <si>
    <t>예산 세부내역</t>
  </si>
  <si>
    <t xml:space="preserve">구매 </t>
  </si>
  <si>
    <t>내용</t>
    <phoneticPr fontId="3" type="noConversion"/>
  </si>
  <si>
    <t>단가</t>
    <phoneticPr fontId="3" type="noConversion"/>
  </si>
  <si>
    <t>수량</t>
    <phoneticPr fontId="3" type="noConversion"/>
  </si>
  <si>
    <t>금액</t>
    <phoneticPr fontId="3" type="noConversion"/>
  </si>
  <si>
    <t>항공권</t>
  </si>
  <si>
    <t>왕복 비행권</t>
  </si>
  <si>
    <t>숙박</t>
  </si>
  <si>
    <t>인천 국제공항 / ABC123</t>
  </si>
  <si>
    <t>Galaxy Hotel</t>
    <phoneticPr fontId="1" type="noConversion"/>
  </si>
  <si>
    <t>선물용 팔찌</t>
    <phoneticPr fontId="1" type="noConversion"/>
  </si>
  <si>
    <t>스탠리 마켓에서 구매</t>
    <phoneticPr fontId="1" type="noConversion"/>
  </si>
  <si>
    <t>타로밀크티 스틱</t>
    <phoneticPr fontId="1" type="noConversion"/>
  </si>
  <si>
    <t>허니미에서 구매</t>
    <phoneticPr fontId="1" type="noConversion"/>
  </si>
  <si>
    <t>예산 사용률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</si>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</sst>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76" formatCode="d"/>
    <numFmt numFmtId="177" formatCode="[$-409]d/mmm/yy;@"/>
    <numFmt numFmtId="178" formatCode="[$-409]h:mm\ AM/PM;@"/>
    <numFmt numFmtId="179" formatCode="yyyy/mm/dd;@"/>
    <numFmt numFmtId="180" formatCode="m&quot;월&quot;"/>
    <numFmt numFmtId="181" formatCode="yy/mm/dd"/>
    <numFmt numFmtId="182" formatCode="&quot;₩&quot;\ #,##0_);[Red]\(&quot;₩&quot;#,##0\)"/>
  </numFmts>
  <fonts count="36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맑은 고딕"/>
      <family val="3"/>
      <charset val="129"/>
      <scheme val="major"/>
    </font>
    <font>
      <b/>
      <i/>
      <u/>
      <sz val="11"/>
      <color theme="2" tint="-0.249977111117893"/>
      <name val="맑은 고딕"/>
      <family val="3"/>
      <charset val="129"/>
      <scheme val="major"/>
    </font>
    <font>
      <sz val="22"/>
      <color theme="3"/>
      <name val="맑은 고딕"/>
      <family val="3"/>
      <charset val="129"/>
      <scheme val="major"/>
    </font>
    <font>
      <sz val="20"/>
      <color theme="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sz val="10"/>
      <color theme="3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  <font>
      <b/>
      <sz val="20"/>
      <color theme="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C00000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sz val="10"/>
      <color theme="6" tint="-0.249977111117893"/>
      <name val="맑은 고딕"/>
      <family val="3"/>
      <charset val="129"/>
      <scheme val="major"/>
    </font>
    <font>
      <sz val="10"/>
      <color theme="6"/>
      <name val="맑은 고딕"/>
      <family val="3"/>
      <charset val="129"/>
      <scheme val="major"/>
    </font>
    <font>
      <sz val="10"/>
      <color theme="0" tint="-0.34998626667073579"/>
      <name val="맑은 고딕"/>
      <family val="3"/>
      <charset val="129"/>
      <scheme val="major"/>
    </font>
    <font>
      <b/>
      <sz val="10"/>
      <color theme="0" tint="-0.34998626667073579"/>
      <name val="맑은 고딕"/>
      <family val="3"/>
      <charset val="129"/>
      <scheme val="major"/>
    </font>
    <font>
      <b/>
      <sz val="14"/>
      <color theme="3"/>
      <name val="맑은 고딕"/>
      <family val="3"/>
      <charset val="129"/>
      <scheme val="major"/>
    </font>
    <font>
      <b/>
      <sz val="10"/>
      <color theme="3" tint="0.39997558519241921"/>
      <name val="맑은 고딕"/>
      <family val="2"/>
      <scheme val="major"/>
    </font>
    <font>
      <b/>
      <sz val="10"/>
      <color theme="3" tint="0.39997558519241921"/>
      <name val="맑은 고딕"/>
      <family val="3"/>
      <charset val="129"/>
      <scheme val="major"/>
    </font>
    <font>
      <sz val="22"/>
      <color theme="0"/>
      <name val="맑은 고딕"/>
      <family val="3"/>
      <charset val="129"/>
      <scheme val="major"/>
    </font>
    <font>
      <sz val="10"/>
      <color theme="3"/>
      <name val="맑은 고딕"/>
      <family val="2"/>
      <scheme val="major"/>
    </font>
    <font>
      <sz val="11"/>
      <color theme="1"/>
      <name val="맑은 고딕"/>
      <family val="2"/>
      <charset val="129"/>
      <scheme val="minor"/>
    </font>
    <font>
      <sz val="10"/>
      <color theme="1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theme="3" tint="-0.249977111117893"/>
      <name val="맑은 고딕"/>
      <family val="3"/>
      <charset val="129"/>
      <scheme val="major"/>
    </font>
    <font>
      <b/>
      <sz val="10"/>
      <color theme="3"/>
      <name val="맑은 고딕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hair">
        <color theme="3"/>
      </right>
      <top/>
      <bottom style="thin">
        <color theme="3"/>
      </bottom>
      <diagonal/>
    </border>
    <border>
      <left style="hair">
        <color theme="3"/>
      </left>
      <right style="hair">
        <color theme="3"/>
      </right>
      <top/>
      <bottom style="thin">
        <color theme="3"/>
      </bottom>
      <diagonal/>
    </border>
    <border>
      <left style="hair">
        <color theme="3"/>
      </left>
      <right/>
      <top/>
      <bottom style="thin">
        <color theme="3"/>
      </bottom>
      <diagonal/>
    </border>
    <border>
      <left/>
      <right/>
      <top/>
      <bottom style="medium">
        <color theme="1" tint="0.7999816888943144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3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 style="medium">
        <color theme="1" tint="0.79998168889431442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medium">
        <color theme="3"/>
      </bottom>
      <diagonal/>
    </border>
    <border>
      <left/>
      <right style="thick">
        <color theme="4" tint="-9.9978637043366805E-2"/>
      </right>
      <top/>
      <bottom style="thick">
        <color theme="0"/>
      </bottom>
      <diagonal/>
    </border>
    <border>
      <left/>
      <right style="thick">
        <color theme="4" tint="-9.9978637043366805E-2"/>
      </right>
      <top style="thick">
        <color theme="0"/>
      </top>
      <bottom/>
      <diagonal/>
    </border>
    <border>
      <left/>
      <right style="thin">
        <color theme="0" tint="-4.9989318521683403E-2"/>
      </right>
      <top style="thick">
        <color theme="0"/>
      </top>
      <bottom style="thick">
        <color theme="0"/>
      </bottom>
      <diagonal/>
    </border>
    <border>
      <left/>
      <right style="thin">
        <color theme="0" tint="-4.9989318521683403E-2"/>
      </right>
      <top/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4" tint="-9.9948118533890809E-2"/>
      </right>
      <top/>
      <bottom/>
      <diagonal/>
    </border>
    <border>
      <left/>
      <right/>
      <top style="thick">
        <color theme="4" tint="-9.9948118533890809E-2"/>
      </top>
      <bottom style="thin">
        <color theme="0" tint="-4.9989318521683403E-2"/>
      </bottom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0" fontId="6" fillId="0" borderId="13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5" fillId="0" borderId="13" xfId="0" applyFont="1" applyBorder="1" applyAlignment="1">
      <alignment horizontal="right" vertical="center" indent="1"/>
    </xf>
    <xf numFmtId="0" fontId="7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179" fontId="13" fillId="0" borderId="6" xfId="0" applyNumberFormat="1" applyFont="1" applyBorder="1" applyAlignment="1">
      <alignment horizontal="center" vertical="center"/>
    </xf>
    <xf numFmtId="179" fontId="13" fillId="0" borderId="7" xfId="0" applyNumberFormat="1" applyFont="1" applyBorder="1" applyAlignment="1">
      <alignment horizontal="center" vertical="center"/>
    </xf>
    <xf numFmtId="0" fontId="4" fillId="0" borderId="0" xfId="0" applyFont="1"/>
    <xf numFmtId="0" fontId="17" fillId="0" borderId="0" xfId="0" applyFont="1" applyAlignment="1">
      <alignment vertical="center"/>
    </xf>
    <xf numFmtId="0" fontId="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2" fillId="0" borderId="0" xfId="0" applyFont="1" applyAlignment="1">
      <alignment horizontal="left" vertical="center" indent="1"/>
    </xf>
    <xf numFmtId="0" fontId="11" fillId="0" borderId="0" xfId="0" applyFont="1"/>
    <xf numFmtId="0" fontId="22" fillId="0" borderId="0" xfId="0" applyFont="1" applyAlignment="1">
      <alignment horizontal="left" indent="1"/>
    </xf>
    <xf numFmtId="0" fontId="22" fillId="0" borderId="5" xfId="0" applyFont="1" applyBorder="1" applyAlignment="1">
      <alignment horizontal="left" vertical="center" indent="1"/>
    </xf>
    <xf numFmtId="0" fontId="19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left" vertical="center" indent="1"/>
    </xf>
    <xf numFmtId="0" fontId="4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6" xfId="0" applyFont="1" applyBorder="1" applyAlignment="1">
      <alignment horizontal="left" vertical="center" indent="1"/>
    </xf>
    <xf numFmtId="0" fontId="22" fillId="0" borderId="7" xfId="0" applyFont="1" applyBorder="1" applyAlignment="1">
      <alignment horizontal="center"/>
    </xf>
    <xf numFmtId="0" fontId="15" fillId="0" borderId="0" xfId="0" applyFont="1" applyAlignment="1">
      <alignment horizontal="left" vertical="center" shrinkToFit="1"/>
    </xf>
    <xf numFmtId="0" fontId="25" fillId="0" borderId="0" xfId="0" applyFont="1"/>
    <xf numFmtId="0" fontId="24" fillId="0" borderId="0" xfId="0" applyFont="1"/>
    <xf numFmtId="0" fontId="10" fillId="0" borderId="0" xfId="0" applyFont="1" applyAlignment="1">
      <alignment vertical="center"/>
    </xf>
    <xf numFmtId="0" fontId="13" fillId="0" borderId="8" xfId="0" applyFont="1" applyBorder="1" applyAlignment="1">
      <alignment horizontal="left" vertical="center" indent="1"/>
    </xf>
    <xf numFmtId="0" fontId="19" fillId="0" borderId="0" xfId="0" applyFont="1" applyAlignment="1">
      <alignment horizontal="left" vertical="center"/>
    </xf>
    <xf numFmtId="176" fontId="18" fillId="0" borderId="0" xfId="0" applyNumberFormat="1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22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15" xfId="0" applyFont="1" applyBorder="1" applyAlignment="1">
      <alignment vertical="center" wrapText="1"/>
    </xf>
    <xf numFmtId="0" fontId="4" fillId="0" borderId="16" xfId="0" applyFont="1" applyBorder="1"/>
    <xf numFmtId="0" fontId="27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27" fillId="0" borderId="17" xfId="0" applyFont="1" applyBorder="1" applyAlignment="1">
      <alignment vertical="center"/>
    </xf>
    <xf numFmtId="0" fontId="4" fillId="0" borderId="17" xfId="0" applyFont="1" applyBorder="1"/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 indent="1"/>
    </xf>
    <xf numFmtId="0" fontId="13" fillId="0" borderId="6" xfId="0" applyFont="1" applyBorder="1" applyAlignment="1">
      <alignment horizontal="left" vertical="center" indent="1"/>
    </xf>
    <xf numFmtId="0" fontId="4" fillId="0" borderId="18" xfId="0" applyFont="1" applyBorder="1"/>
    <xf numFmtId="0" fontId="14" fillId="4" borderId="0" xfId="0" applyFont="1" applyFill="1" applyAlignment="1">
      <alignment vertical="center"/>
    </xf>
    <xf numFmtId="0" fontId="27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 shrinkToFit="1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  <xf numFmtId="0" fontId="8" fillId="0" borderId="0" xfId="3" applyFont="1">
      <alignment vertical="center"/>
    </xf>
    <xf numFmtId="0" fontId="32" fillId="0" borderId="0" xfId="3" applyFont="1" applyAlignment="1">
      <alignment horizontal="center" vertical="center"/>
    </xf>
    <xf numFmtId="177" fontId="32" fillId="0" borderId="0" xfId="3" applyNumberFormat="1" applyFont="1" applyAlignment="1">
      <alignment horizontal="center" vertical="center"/>
    </xf>
    <xf numFmtId="0" fontId="34" fillId="2" borderId="0" xfId="3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182" fontId="32" fillId="0" borderId="0" xfId="3" applyNumberFormat="1" applyFont="1" applyAlignment="1">
      <alignment horizontal="right" vertical="center" indent="1"/>
    </xf>
    <xf numFmtId="38" fontId="32" fillId="0" borderId="0" xfId="3" applyNumberFormat="1" applyFont="1" applyAlignment="1">
      <alignment horizontal="right" vertical="center" indent="1"/>
    </xf>
    <xf numFmtId="0" fontId="19" fillId="0" borderId="0" xfId="3" applyFont="1" applyAlignment="1">
      <alignment horizontal="right" vertical="center" indent="1"/>
    </xf>
    <xf numFmtId="182" fontId="33" fillId="0" borderId="0" xfId="0" applyNumberFormat="1" applyFont="1" applyAlignment="1">
      <alignment horizontal="right" vertical="center" indent="1"/>
    </xf>
    <xf numFmtId="0" fontId="8" fillId="0" borderId="0" xfId="3" applyFont="1" applyAlignment="1">
      <alignment horizontal="center" vertical="center"/>
    </xf>
    <xf numFmtId="182" fontId="9" fillId="0" borderId="0" xfId="3" applyNumberFormat="1" applyFont="1" applyAlignment="1">
      <alignment horizontal="right" vertical="center" indent="1"/>
    </xf>
    <xf numFmtId="9" fontId="13" fillId="0" borderId="0" xfId="4" applyFont="1" applyBorder="1">
      <alignment vertical="center"/>
    </xf>
    <xf numFmtId="0" fontId="34" fillId="0" borderId="0" xfId="0" applyFont="1" applyAlignment="1">
      <alignment horizontal="right" vertical="center" indent="1"/>
    </xf>
    <xf numFmtId="0" fontId="35" fillId="0" borderId="0" xfId="0" applyFont="1" applyAlignment="1">
      <alignment horizontal="right" vertical="center" indent="1"/>
    </xf>
    <xf numFmtId="177" fontId="13" fillId="0" borderId="10" xfId="0" applyNumberFormat="1" applyFont="1" applyBorder="1" applyAlignment="1">
      <alignment horizontal="left" vertical="center" indent="1"/>
    </xf>
    <xf numFmtId="177" fontId="13" fillId="0" borderId="6" xfId="0" applyNumberFormat="1" applyFont="1" applyBorder="1" applyAlignment="1">
      <alignment horizontal="left" vertical="center" indent="1"/>
    </xf>
    <xf numFmtId="176" fontId="18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28" fillId="0" borderId="0" xfId="0" applyFont="1" applyAlignment="1">
      <alignment vertical="top"/>
    </xf>
    <xf numFmtId="180" fontId="24" fillId="0" borderId="0" xfId="0" applyNumberFormat="1" applyFont="1" applyAlignment="1">
      <alignment horizontal="center"/>
    </xf>
    <xf numFmtId="178" fontId="13" fillId="0" borderId="6" xfId="0" applyNumberFormat="1" applyFont="1" applyBorder="1" applyAlignment="1">
      <alignment horizontal="left" vertical="center" indent="1"/>
    </xf>
    <xf numFmtId="0" fontId="15" fillId="0" borderId="0" xfId="0" applyFont="1" applyAlignment="1">
      <alignment horizontal="left" vertical="center" shrinkToFit="1"/>
    </xf>
    <xf numFmtId="179" fontId="26" fillId="0" borderId="0" xfId="0" applyNumberFormat="1" applyFont="1" applyAlignment="1">
      <alignment horizontal="center" vertical="center"/>
    </xf>
    <xf numFmtId="181" fontId="9" fillId="0" borderId="0" xfId="0" applyNumberFormat="1" applyFont="1" applyAlignment="1">
      <alignment horizontal="center" vertical="center"/>
    </xf>
    <xf numFmtId="181" fontId="12" fillId="0" borderId="0" xfId="0" applyNumberFormat="1" applyFont="1" applyAlignment="1">
      <alignment horizontal="center" vertical="center"/>
    </xf>
    <xf numFmtId="177" fontId="13" fillId="0" borderId="9" xfId="0" applyNumberFormat="1" applyFont="1" applyBorder="1" applyAlignment="1">
      <alignment horizontal="left" vertical="center" indent="1"/>
    </xf>
    <xf numFmtId="0" fontId="23" fillId="0" borderId="9" xfId="0" applyFont="1" applyBorder="1" applyAlignment="1">
      <alignment horizontal="left" vertical="center"/>
    </xf>
    <xf numFmtId="0" fontId="15" fillId="0" borderId="0" xfId="3" applyFont="1" applyAlignment="1">
      <alignment horizontal="left" vertical="center" indent="1"/>
    </xf>
    <xf numFmtId="0" fontId="19" fillId="0" borderId="0" xfId="3" applyFont="1" applyAlignment="1">
      <alignment horizontal="right" vertical="center" indent="1"/>
    </xf>
    <xf numFmtId="0" fontId="19" fillId="0" borderId="0" xfId="3" applyFont="1" applyAlignment="1">
      <alignment horizontal="left" vertical="center" inden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 indent="1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7" fillId="0" borderId="19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</cellXfs>
  <cellStyles count="5">
    <cellStyle name="백분율 2" xfId="4" xr:uid="{EC53F79B-F0C6-40FE-82EA-640083B456FF}"/>
    <cellStyle name="표준" xfId="0" builtinId="0"/>
    <cellStyle name="표준 2" xfId="1" xr:uid="{6A96F488-F7B6-4BF0-98D2-E6701BF36519}"/>
    <cellStyle name="표준 3" xfId="3" xr:uid="{C77A2210-5F5C-4E47-B5B3-4A323D173F32}"/>
    <cellStyle name="하이퍼링크 2" xfId="2" xr:uid="{80A4C39F-F8AA-45FA-B14D-1566B252F725}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ajor"/>
      </font>
      <numFmt numFmtId="182" formatCode="&quot;₩&quot;\ #,##0_);[Red]\(&quot;₩&quot;#,##0\)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3"/>
        <charset val="129"/>
        <scheme val="major"/>
      </font>
      <numFmt numFmtId="182" formatCode="&quot;₩&quot;\ #,##0_);[Red]\(&quot;₩&quot;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맑은 고딕"/>
        <family val="3"/>
        <charset val="129"/>
        <scheme val="major"/>
      </font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3"/>
        <charset val="129"/>
        <scheme val="major"/>
      </font>
      <numFmt numFmtId="183" formatCode="#,##0_);[Red]\(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3"/>
        <charset val="129"/>
        <scheme val="major"/>
      </font>
      <numFmt numFmtId="177" formatCode="[$-409]d/m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 Light"/>
        <family val="3"/>
        <charset val="129"/>
        <scheme val="major"/>
      </font>
    </dxf>
    <dxf>
      <font>
        <strike val="0"/>
        <outline val="0"/>
        <shadow val="0"/>
        <u val="none"/>
        <vertAlign val="baseline"/>
        <name val="Calibri Light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맑은 고딕"/>
        <family val="3"/>
        <charset val="129"/>
        <scheme val="maj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u val="none"/>
        <color theme="4"/>
      </font>
      <fill>
        <patternFill>
          <bgColor theme="5"/>
        </patternFill>
      </fill>
    </dxf>
    <dxf>
      <font>
        <b val="0"/>
        <i val="0"/>
        <u val="none"/>
        <color rgb="FFC0000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theme="7"/>
        </patternFill>
      </fill>
    </dxf>
    <dxf>
      <border>
        <top style="medium">
          <color theme="3" tint="-0.24994659260841701"/>
        </top>
      </border>
    </dxf>
    <dxf>
      <border>
        <bottom style="thin">
          <color theme="3" tint="-0.24994659260841701"/>
        </bottom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3" xr9:uid="{36232819-6AA6-48BD-8FEC-285940CA7257}">
      <tableStyleElement type="wholeTable" dxfId="18"/>
      <tableStyleElement type="total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686361</xdr:colOff>
      <xdr:row>1</xdr:row>
      <xdr:rowOff>180975</xdr:rowOff>
    </xdr:from>
    <xdr:to>
      <xdr:col>38</xdr:col>
      <xdr:colOff>1475628</xdr:colOff>
      <xdr:row>1</xdr:row>
      <xdr:rowOff>523875</xdr:rowOff>
    </xdr:to>
    <xdr:pic>
      <xdr:nvPicPr>
        <xdr:cNvPr id="2" name="그림 1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63009-E1B8-4AD3-88A0-C8DDE0384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561" y="323850"/>
          <a:ext cx="789267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381000</xdr:colOff>
      <xdr:row>1</xdr:row>
      <xdr:rowOff>104775</xdr:rowOff>
    </xdr:from>
    <xdr:to>
      <xdr:col>5</xdr:col>
      <xdr:colOff>1170267</xdr:colOff>
      <xdr:row>1</xdr:row>
      <xdr:rowOff>447675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46BD78-3AC2-4640-BD6D-3DB0C5F2E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00675" y="247650"/>
          <a:ext cx="789267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733425</xdr:colOff>
      <xdr:row>1</xdr:row>
      <xdr:rowOff>171450</xdr:rowOff>
    </xdr:from>
    <xdr:to>
      <xdr:col>11</xdr:col>
      <xdr:colOff>1521572</xdr:colOff>
      <xdr:row>1</xdr:row>
      <xdr:rowOff>514350</xdr:rowOff>
    </xdr:to>
    <xdr:pic>
      <xdr:nvPicPr>
        <xdr:cNvPr id="2" name="그림 1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75E57D-5DDC-46BF-9639-4A3BABD9D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96225" y="314325"/>
          <a:ext cx="788147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BF6E42-465C-4BE5-B3B0-61ED83C2D899}" name="표8" displayName="표8" ref="B7:F30" totalsRowCount="1" headerRowDxfId="12" dataDxfId="11" totalsRowDxfId="10">
  <tableColumns count="5">
    <tableColumn id="1" xr3:uid="{E8C85485-CA44-421B-BAA8-C33FCBFB79F0}" name="구매 " dataDxfId="9" totalsRowDxfId="8"/>
    <tableColumn id="2" xr3:uid="{6892D408-7DF8-46D2-BAAE-4074820FBE43}" name="내용" dataDxfId="7" totalsRowDxfId="6"/>
    <tableColumn id="3" xr3:uid="{D4482BE4-BB1B-46E9-BB0A-9A5AE389571F}" name="단가" dataDxfId="5" totalsRowDxfId="4"/>
    <tableColumn id="4" xr3:uid="{84BEA6A7-091F-4E4A-BF0A-5600A1E80013}" name="수량" totalsRowLabel="합계" dataDxfId="3" totalsRowDxfId="2"/>
    <tableColumn id="5" xr3:uid="{A3B3418E-4F2C-4DDF-A2C6-5996C5DBC1A4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09">
      <a:dk1>
        <a:srgbClr val="404040"/>
      </a:dk1>
      <a:lt1>
        <a:srgbClr val="FFFFFF"/>
      </a:lt1>
      <a:dk2>
        <a:srgbClr val="123F73"/>
      </a:dk2>
      <a:lt2>
        <a:srgbClr val="EDF4EC"/>
      </a:lt2>
      <a:accent1>
        <a:srgbClr val="D4E9E1"/>
      </a:accent1>
      <a:accent2>
        <a:srgbClr val="8DA9C4"/>
      </a:accent2>
      <a:accent3>
        <a:srgbClr val="838383"/>
      </a:accent3>
      <a:accent4>
        <a:srgbClr val="FFFFFF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D3F0E-C954-44D3-AF1F-D892BA5E7243}">
  <sheetPr codeName="Sheet2">
    <pageSetUpPr autoPageBreaks="0" fitToPage="1"/>
  </sheetPr>
  <dimension ref="B1:AN57"/>
  <sheetViews>
    <sheetView showGridLines="0" showRowColHeaders="0" showZeros="0" tabSelected="1" zoomScaleNormal="100" workbookViewId="0">
      <selection activeCell="B2" sqref="B2:H2"/>
    </sheetView>
  </sheetViews>
  <sheetFormatPr defaultColWidth="8.85546875" defaultRowHeight="13.5"/>
  <cols>
    <col min="1" max="1" width="2.5703125" style="21" customWidth="1"/>
    <col min="2" max="10" width="4.7109375" style="21" customWidth="1"/>
    <col min="11" max="11" width="6.85546875" style="21" customWidth="1"/>
    <col min="12" max="12" width="1.42578125" style="21" customWidth="1"/>
    <col min="13" max="13" width="5.7109375" style="21" customWidth="1"/>
    <col min="14" max="14" width="4.7109375" style="21" customWidth="1"/>
    <col min="15" max="15" width="23.140625" style="21" customWidth="1"/>
    <col min="16" max="16" width="1.7109375" style="21" customWidth="1"/>
    <col min="17" max="17" width="5.7109375" style="21" customWidth="1"/>
    <col min="18" max="18" width="4.7109375" style="21" customWidth="1"/>
    <col min="19" max="19" width="23.140625" style="21" customWidth="1"/>
    <col min="20" max="20" width="1.7109375" style="21" customWidth="1"/>
    <col min="21" max="21" width="5.7109375" style="21" customWidth="1"/>
    <col min="22" max="22" width="4.7109375" style="21" customWidth="1"/>
    <col min="23" max="23" width="23.140625" style="21" customWidth="1"/>
    <col min="24" max="24" width="1.7109375" style="21" customWidth="1"/>
    <col min="25" max="25" width="5.7109375" style="21" customWidth="1"/>
    <col min="26" max="26" width="4.7109375" style="21" customWidth="1"/>
    <col min="27" max="27" width="23.140625" style="21" customWidth="1"/>
    <col min="28" max="28" width="1.7109375" style="21" customWidth="1"/>
    <col min="29" max="29" width="5.7109375" style="21" customWidth="1"/>
    <col min="30" max="30" width="4.7109375" style="21" customWidth="1"/>
    <col min="31" max="31" width="23.140625" style="21" customWidth="1"/>
    <col min="32" max="32" width="1.7109375" style="21" customWidth="1"/>
    <col min="33" max="33" width="5.7109375" style="21" customWidth="1"/>
    <col min="34" max="34" width="4.7109375" style="21" customWidth="1"/>
    <col min="35" max="35" width="23.140625" style="21" customWidth="1"/>
    <col min="36" max="36" width="1.7109375" style="21" customWidth="1"/>
    <col min="37" max="37" width="5.7109375" style="21" customWidth="1"/>
    <col min="38" max="38" width="4.7109375" style="21" customWidth="1"/>
    <col min="39" max="39" width="23.140625" style="21" customWidth="1"/>
    <col min="40" max="40" width="1.7109375" style="21" customWidth="1"/>
    <col min="41" max="16384" width="8.85546875" style="21"/>
  </cols>
  <sheetData>
    <row r="1" spans="2:40" ht="11.25" customHeight="1"/>
    <row r="2" spans="2:40" s="1" customFormat="1" ht="60" customHeight="1">
      <c r="B2" s="102" t="s">
        <v>28</v>
      </c>
      <c r="C2" s="102"/>
      <c r="D2" s="102"/>
      <c r="E2" s="102"/>
      <c r="F2" s="102"/>
      <c r="G2" s="102"/>
      <c r="H2" s="102"/>
      <c r="I2" s="47"/>
      <c r="J2" s="47"/>
      <c r="K2" s="71" t="s">
        <v>45</v>
      </c>
      <c r="L2" s="105">
        <v>45170</v>
      </c>
      <c r="M2" s="105"/>
      <c r="N2" s="105"/>
      <c r="O2" s="76" t="s">
        <v>46</v>
      </c>
      <c r="P2" s="104">
        <v>45176</v>
      </c>
      <c r="Q2" s="104"/>
      <c r="R2" s="104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3"/>
    </row>
    <row r="3" spans="2:40" s="1" customFormat="1" ht="9.9499999999999993" customHeight="1">
      <c r="B3" s="77" t="str">
        <f>기본설정!C5</f>
        <v>분 단위 표시</v>
      </c>
      <c r="C3" s="23"/>
      <c r="D3" s="23"/>
      <c r="E3" s="23"/>
      <c r="F3" s="23"/>
      <c r="G3" s="23"/>
      <c r="H3" s="23"/>
      <c r="I3" s="23"/>
      <c r="J3" s="23"/>
      <c r="K3" s="22"/>
      <c r="L3" s="22"/>
      <c r="M3" s="24"/>
      <c r="N3" s="24"/>
      <c r="O3" s="25"/>
      <c r="P3" s="25"/>
      <c r="Q3" s="24"/>
      <c r="R3" s="24"/>
      <c r="S3" s="25"/>
      <c r="T3" s="25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</row>
    <row r="4" spans="2:40" s="1" customFormat="1" ht="15" customHeight="1">
      <c r="B4" s="23"/>
      <c r="C4" s="23"/>
      <c r="D4" s="23"/>
      <c r="E4" s="23"/>
      <c r="F4" s="23"/>
      <c r="G4" s="23"/>
      <c r="H4" s="23"/>
      <c r="I4" s="23"/>
      <c r="J4" s="23"/>
      <c r="K4" s="22"/>
      <c r="L4" s="22"/>
      <c r="M4" s="24"/>
      <c r="N4" s="24"/>
      <c r="O4" s="25"/>
      <c r="P4" s="25"/>
      <c r="Q4" s="24"/>
      <c r="R4" s="24"/>
      <c r="S4" s="25"/>
      <c r="T4" s="25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</row>
    <row r="5" spans="2:40" ht="12.75" customHeight="1" thickBot="1">
      <c r="K5" s="64" t="s">
        <v>50</v>
      </c>
      <c r="L5" s="62"/>
      <c r="M5" s="100">
        <f>M6</f>
        <v>45170</v>
      </c>
      <c r="N5" s="100"/>
      <c r="O5" s="48"/>
      <c r="P5" s="49"/>
      <c r="Q5" s="100">
        <f>Q6</f>
        <v>45171</v>
      </c>
      <c r="R5" s="100"/>
      <c r="S5" s="49" t="s">
        <v>3</v>
      </c>
      <c r="T5" s="49"/>
      <c r="U5" s="100">
        <f>U6</f>
        <v>45172</v>
      </c>
      <c r="V5" s="100"/>
      <c r="W5" s="49" t="s">
        <v>3</v>
      </c>
      <c r="X5" s="49"/>
      <c r="Y5" s="100">
        <f>Y6</f>
        <v>45173</v>
      </c>
      <c r="Z5" s="100"/>
      <c r="AA5" s="49" t="s">
        <v>3</v>
      </c>
      <c r="AB5" s="49"/>
      <c r="AC5" s="100">
        <f>AC6</f>
        <v>45174</v>
      </c>
      <c r="AD5" s="100"/>
      <c r="AE5" s="49" t="s">
        <v>3</v>
      </c>
      <c r="AF5" s="49"/>
      <c r="AG5" s="100">
        <f>AG6</f>
        <v>45175</v>
      </c>
      <c r="AH5" s="100"/>
      <c r="AI5" s="49" t="s">
        <v>3</v>
      </c>
      <c r="AJ5" s="49"/>
      <c r="AK5" s="100">
        <f>AK6</f>
        <v>45176</v>
      </c>
      <c r="AL5" s="100"/>
      <c r="AM5" s="49" t="s">
        <v>3</v>
      </c>
    </row>
    <row r="6" spans="2:40" ht="34.5" customHeight="1" thickTop="1" thickBot="1">
      <c r="B6" s="103" t="str">
        <f>TEXT(L2,"yyyy")&amp;TEXT(L2," mmmm")</f>
        <v>2023 September</v>
      </c>
      <c r="C6" s="103"/>
      <c r="D6" s="103"/>
      <c r="E6" s="103"/>
      <c r="F6" s="103"/>
      <c r="G6" s="103"/>
      <c r="H6" s="103"/>
      <c r="I6" s="56"/>
      <c r="J6" s="56"/>
      <c r="K6" s="66"/>
      <c r="L6" s="63"/>
      <c r="M6" s="96">
        <f>IF(L2&lt;&gt;"",L2,"")</f>
        <v>45170</v>
      </c>
      <c r="N6" s="96"/>
      <c r="O6" s="52" t="str">
        <f>TEXT(M6,"aaaa")</f>
        <v>금요일</v>
      </c>
      <c r="P6" s="1"/>
      <c r="Q6" s="96">
        <f>IF(M6&lt;&gt;"",IF(M6&lt;&gt;$P$2,M6+1,""),"")</f>
        <v>45171</v>
      </c>
      <c r="R6" s="96"/>
      <c r="S6" s="52" t="str">
        <f>TEXT(Q6,"aaaa")</f>
        <v>토요일</v>
      </c>
      <c r="T6" s="1"/>
      <c r="U6" s="96">
        <f>IF(Q6&lt;&gt;"",IF(Q6&lt;&gt;$P$2,Q6+1,""),"")</f>
        <v>45172</v>
      </c>
      <c r="V6" s="96"/>
      <c r="W6" s="52" t="str">
        <f>TEXT(U6,"aaaa")</f>
        <v>일요일</v>
      </c>
      <c r="X6" s="1"/>
      <c r="Y6" s="96">
        <f>IF(U6&lt;&gt;"",IF(U6&lt;&gt;$P$2,U6+1,""),"")</f>
        <v>45173</v>
      </c>
      <c r="Z6" s="96"/>
      <c r="AA6" s="52" t="str">
        <f>TEXT(Y6,"aaaa")</f>
        <v>월요일</v>
      </c>
      <c r="AB6" s="1"/>
      <c r="AC6" s="96">
        <f>IF(Y6&lt;&gt;"",IF(Y6&lt;&gt;$P$2,Y6+1,""),"")</f>
        <v>45174</v>
      </c>
      <c r="AD6" s="96"/>
      <c r="AE6" s="52" t="str">
        <f>TEXT(AC6,"aaaa")</f>
        <v>화요일</v>
      </c>
      <c r="AF6" s="1"/>
      <c r="AG6" s="96">
        <f>IF(AC6&lt;&gt;"",IF(AC6&lt;&gt;$P$2,AC6+1,""),"")</f>
        <v>45175</v>
      </c>
      <c r="AH6" s="96"/>
      <c r="AI6" s="52" t="str">
        <f>TEXT(AG6,"aaaa")</f>
        <v>수요일</v>
      </c>
      <c r="AJ6" s="1"/>
      <c r="AK6" s="96">
        <f>IF(AG6&lt;&gt;"",IF(AG6&lt;&gt;$P$2,AG6+1,""),"")</f>
        <v>45176</v>
      </c>
      <c r="AL6" s="96"/>
      <c r="AM6" s="52" t="str">
        <f>TEXT(AK6,"aaaa")</f>
        <v>목요일</v>
      </c>
    </row>
    <row r="7" spans="2:40" ht="18.75" customHeight="1" thickTop="1" thickBot="1">
      <c r="B7" s="103"/>
      <c r="C7" s="103"/>
      <c r="D7" s="103"/>
      <c r="E7" s="103"/>
      <c r="F7" s="103"/>
      <c r="G7" s="103"/>
      <c r="H7" s="103"/>
      <c r="I7" s="56"/>
      <c r="J7" s="56"/>
      <c r="K7" s="74"/>
      <c r="L7" s="63"/>
      <c r="M7" s="53"/>
      <c r="N7" s="53"/>
      <c r="O7" s="52"/>
      <c r="P7" s="1"/>
      <c r="Q7" s="53"/>
      <c r="R7" s="53"/>
      <c r="S7" s="52"/>
      <c r="T7" s="1"/>
      <c r="U7" s="53"/>
      <c r="V7" s="53"/>
      <c r="W7" s="52"/>
      <c r="X7" s="1"/>
      <c r="Y7" s="53"/>
      <c r="Z7" s="53"/>
      <c r="AA7" s="52"/>
      <c r="AB7" s="1"/>
      <c r="AC7" s="53"/>
      <c r="AD7" s="53"/>
      <c r="AE7" s="52"/>
      <c r="AF7" s="1"/>
      <c r="AG7" s="53"/>
      <c r="AH7" s="53"/>
      <c r="AI7" s="52"/>
      <c r="AJ7" s="1"/>
      <c r="AK7" s="53"/>
      <c r="AL7" s="53"/>
      <c r="AM7" s="52"/>
    </row>
    <row r="8" spans="2:40" s="1" customFormat="1" ht="28.5" customHeight="1" thickTop="1">
      <c r="B8" s="14" t="s">
        <v>4</v>
      </c>
      <c r="C8" s="14" t="s">
        <v>5</v>
      </c>
      <c r="D8" s="14" t="s">
        <v>6</v>
      </c>
      <c r="E8" s="14" t="s">
        <v>7</v>
      </c>
      <c r="F8" s="14" t="s">
        <v>6</v>
      </c>
      <c r="G8" s="14" t="s">
        <v>8</v>
      </c>
      <c r="H8" s="14" t="s">
        <v>4</v>
      </c>
      <c r="I8" s="55"/>
      <c r="J8" s="55"/>
      <c r="K8" s="65" t="s">
        <v>49</v>
      </c>
      <c r="L8" s="63"/>
      <c r="M8" s="29"/>
      <c r="N8" s="94" t="s">
        <v>32</v>
      </c>
      <c r="O8" s="94"/>
      <c r="P8" s="94"/>
      <c r="Q8" s="50"/>
      <c r="R8" s="94"/>
      <c r="S8" s="94"/>
      <c r="T8" s="94"/>
      <c r="U8" s="50"/>
      <c r="V8" s="94"/>
      <c r="W8" s="94"/>
      <c r="X8" s="94"/>
      <c r="Y8" s="50"/>
      <c r="Z8" s="94" t="s">
        <v>36</v>
      </c>
      <c r="AA8" s="94"/>
      <c r="AB8" s="94"/>
      <c r="AC8" s="50"/>
      <c r="AD8" s="94"/>
      <c r="AE8" s="94"/>
      <c r="AF8" s="94"/>
      <c r="AG8" s="50"/>
      <c r="AH8" s="94"/>
      <c r="AI8" s="94"/>
      <c r="AJ8" s="94"/>
      <c r="AK8" s="50"/>
      <c r="AL8" s="94"/>
      <c r="AM8" s="94"/>
      <c r="AN8" s="94"/>
    </row>
    <row r="9" spans="2:40" s="1" customFormat="1" ht="18" customHeight="1">
      <c r="B9" s="26" t="str">
        <f>IF(WEEKDAY(DATE(YEAR($L$2),MONTH($L$2),1))=1,1,"")</f>
        <v/>
      </c>
      <c r="C9" s="27" t="str">
        <f>IF(B9&lt;&gt;"",B9+1,IF(WEEKDAY(DATE(YEAR($L$2),MONTH($L$2),1))=2,1,""))</f>
        <v/>
      </c>
      <c r="D9" s="27" t="str">
        <f>IF(C9&lt;&gt;"",C9+1,IF(WEEKDAY(DATE(YEAR($L$2),MONTH($L$2),1))=3,1,""))</f>
        <v/>
      </c>
      <c r="E9" s="27" t="str">
        <f>IF(D9&lt;&gt;"",D9+1,IF(WEEKDAY(DATE(YEAR($L$2),MONTH($L$2),1))=4,1,""))</f>
        <v/>
      </c>
      <c r="F9" s="27" t="str">
        <f>IF(E9&lt;&gt;"",E9+1,IF(WEEKDAY(DATE(YEAR($L$2),MONTH($L$2),1))=5,1,""))</f>
        <v/>
      </c>
      <c r="G9" s="27">
        <f>IF(F9&lt;&gt;"",F9+1,IF(WEEKDAY(DATE(YEAR($L$2),MONTH($L$2),1))=6,1,""))</f>
        <v>1</v>
      </c>
      <c r="H9" s="28">
        <f>IF(G9&lt;&gt;"",G9+1,IF(WEEKDAY(DATE(YEAR($L$2),MONTH($L$2),1))=7,1,""))</f>
        <v>2</v>
      </c>
      <c r="I9" s="28"/>
      <c r="J9" s="28"/>
      <c r="K9" s="67"/>
      <c r="L9" s="63"/>
      <c r="M9" s="29"/>
      <c r="N9" s="95" t="s">
        <v>65</v>
      </c>
      <c r="O9" s="95"/>
      <c r="P9" s="95"/>
      <c r="Q9" s="30"/>
      <c r="R9" s="95"/>
      <c r="S9" s="95"/>
      <c r="T9" s="95"/>
      <c r="U9" s="30"/>
      <c r="V9" s="95"/>
      <c r="W9" s="95"/>
      <c r="X9" s="95"/>
      <c r="Y9" s="30"/>
      <c r="Z9" s="101">
        <v>0.45833333333333331</v>
      </c>
      <c r="AA9" s="101"/>
      <c r="AB9" s="101"/>
      <c r="AC9" s="30"/>
      <c r="AD9" s="95"/>
      <c r="AE9" s="95"/>
      <c r="AF9" s="95"/>
      <c r="AG9" s="30"/>
      <c r="AH9" s="95"/>
      <c r="AI9" s="95"/>
      <c r="AJ9" s="95"/>
      <c r="AK9" s="30"/>
      <c r="AL9" s="95"/>
      <c r="AM9" s="95"/>
      <c r="AN9" s="95"/>
    </row>
    <row r="10" spans="2:40" s="1" customFormat="1" ht="18" customHeight="1">
      <c r="B10" s="26">
        <f>H9+1</f>
        <v>3</v>
      </c>
      <c r="C10" s="27">
        <f t="shared" ref="C10:H12" si="0">B10+1</f>
        <v>4</v>
      </c>
      <c r="D10" s="27">
        <f t="shared" si="0"/>
        <v>5</v>
      </c>
      <c r="E10" s="27">
        <f t="shared" si="0"/>
        <v>6</v>
      </c>
      <c r="F10" s="27">
        <f t="shared" si="0"/>
        <v>7</v>
      </c>
      <c r="G10" s="27">
        <f t="shared" si="0"/>
        <v>8</v>
      </c>
      <c r="H10" s="28">
        <f t="shared" si="0"/>
        <v>9</v>
      </c>
      <c r="I10" s="28"/>
      <c r="J10" s="28"/>
      <c r="K10" s="68"/>
      <c r="L10" s="62"/>
      <c r="M10" s="31"/>
      <c r="N10" s="95"/>
      <c r="O10" s="95"/>
      <c r="P10" s="95"/>
      <c r="Q10" s="32"/>
      <c r="R10" s="95"/>
      <c r="S10" s="95"/>
      <c r="T10" s="95"/>
      <c r="U10" s="32"/>
      <c r="V10" s="95"/>
      <c r="W10" s="95"/>
      <c r="X10" s="95"/>
      <c r="Y10" s="32"/>
      <c r="Z10" s="95"/>
      <c r="AA10" s="95"/>
      <c r="AB10" s="95"/>
      <c r="AC10" s="32"/>
      <c r="AD10" s="95"/>
      <c r="AE10" s="95"/>
      <c r="AF10" s="95"/>
      <c r="AG10" s="32"/>
      <c r="AH10" s="95"/>
      <c r="AI10" s="95"/>
      <c r="AJ10" s="95"/>
      <c r="AK10" s="32"/>
      <c r="AL10" s="95"/>
      <c r="AM10" s="95"/>
      <c r="AN10" s="95"/>
    </row>
    <row r="11" spans="2:40" s="1" customFormat="1" ht="18" customHeight="1">
      <c r="B11" s="26">
        <f>H10+1</f>
        <v>10</v>
      </c>
      <c r="C11" s="27">
        <f t="shared" si="0"/>
        <v>11</v>
      </c>
      <c r="D11" s="27">
        <f t="shared" si="0"/>
        <v>12</v>
      </c>
      <c r="E11" s="27">
        <f t="shared" si="0"/>
        <v>13</v>
      </c>
      <c r="F11" s="27">
        <f t="shared" si="0"/>
        <v>14</v>
      </c>
      <c r="G11" s="27">
        <f t="shared" si="0"/>
        <v>15</v>
      </c>
      <c r="H11" s="28">
        <f t="shared" si="0"/>
        <v>16</v>
      </c>
      <c r="I11" s="28"/>
      <c r="J11" s="28"/>
      <c r="K11" s="68"/>
      <c r="L11" s="62"/>
      <c r="M11" s="31"/>
      <c r="N11" s="95" t="s">
        <v>33</v>
      </c>
      <c r="O11" s="95"/>
      <c r="P11" s="95"/>
      <c r="Q11" s="32"/>
      <c r="R11" s="95"/>
      <c r="S11" s="95"/>
      <c r="T11" s="95"/>
      <c r="U11" s="32"/>
      <c r="V11" s="95"/>
      <c r="W11" s="95"/>
      <c r="X11" s="95"/>
      <c r="Y11" s="32"/>
      <c r="Z11" s="95"/>
      <c r="AA11" s="95"/>
      <c r="AB11" s="95"/>
      <c r="AC11" s="32"/>
      <c r="AD11" s="95"/>
      <c r="AE11" s="95"/>
      <c r="AF11" s="95"/>
      <c r="AG11" s="32"/>
      <c r="AH11" s="95"/>
      <c r="AI11" s="95"/>
      <c r="AJ11" s="95"/>
      <c r="AK11" s="32"/>
      <c r="AL11" s="95"/>
      <c r="AM11" s="95"/>
      <c r="AN11" s="95"/>
    </row>
    <row r="12" spans="2:40" s="1" customFormat="1" ht="18" customHeight="1">
      <c r="B12" s="26">
        <f>H11+1</f>
        <v>17</v>
      </c>
      <c r="C12" s="27">
        <f t="shared" si="0"/>
        <v>18</v>
      </c>
      <c r="D12" s="27">
        <f t="shared" si="0"/>
        <v>19</v>
      </c>
      <c r="E12" s="27">
        <f t="shared" si="0"/>
        <v>20</v>
      </c>
      <c r="F12" s="27">
        <f t="shared" si="0"/>
        <v>21</v>
      </c>
      <c r="G12" s="27">
        <f t="shared" si="0"/>
        <v>22</v>
      </c>
      <c r="H12" s="28">
        <f t="shared" si="0"/>
        <v>23</v>
      </c>
      <c r="I12" s="28"/>
      <c r="J12" s="28"/>
      <c r="K12" s="68"/>
      <c r="L12" s="62"/>
      <c r="M12" s="31"/>
      <c r="N12" s="95" t="s">
        <v>34</v>
      </c>
      <c r="O12" s="95"/>
      <c r="P12" s="95"/>
      <c r="Q12" s="32"/>
      <c r="R12" s="95"/>
      <c r="S12" s="95"/>
      <c r="T12" s="95"/>
      <c r="U12" s="32"/>
      <c r="V12" s="95"/>
      <c r="W12" s="95"/>
      <c r="X12" s="95"/>
      <c r="Y12" s="32"/>
      <c r="Z12" s="95"/>
      <c r="AA12" s="95"/>
      <c r="AB12" s="95"/>
      <c r="AC12" s="32"/>
      <c r="AD12" s="95"/>
      <c r="AE12" s="95"/>
      <c r="AF12" s="95"/>
      <c r="AG12" s="32"/>
      <c r="AH12" s="95"/>
      <c r="AI12" s="95"/>
      <c r="AJ12" s="95"/>
      <c r="AK12" s="32"/>
      <c r="AL12" s="95"/>
      <c r="AM12" s="95"/>
      <c r="AN12" s="95"/>
    </row>
    <row r="13" spans="2:40" s="1" customFormat="1" ht="18" customHeight="1">
      <c r="B13" s="26">
        <f>IF(H12&lt;&gt;"",IF(DAY(EOMONTH(DATE(YEAR($L$2),MONTH($L$2),1),0))=H12,"",H12+1),"")</f>
        <v>24</v>
      </c>
      <c r="C13" s="27">
        <f t="shared" ref="C13:H13" si="1">IF(B13&lt;&gt;"",IF(DAY(EOMONTH(DATE(YEAR($L$2),MONTH($L$2),1),0))=B13,"",B13+1),"")</f>
        <v>25</v>
      </c>
      <c r="D13" s="27">
        <f t="shared" si="1"/>
        <v>26</v>
      </c>
      <c r="E13" s="27">
        <f t="shared" si="1"/>
        <v>27</v>
      </c>
      <c r="F13" s="27">
        <f t="shared" si="1"/>
        <v>28</v>
      </c>
      <c r="G13" s="27">
        <f t="shared" si="1"/>
        <v>29</v>
      </c>
      <c r="H13" s="28">
        <f t="shared" si="1"/>
        <v>30</v>
      </c>
      <c r="I13" s="28"/>
      <c r="J13" s="28"/>
      <c r="K13" s="68"/>
      <c r="L13" s="62"/>
      <c r="M13" s="31"/>
      <c r="N13" s="106" t="s">
        <v>35</v>
      </c>
      <c r="O13" s="106"/>
      <c r="P13" s="106"/>
      <c r="Q13" s="32"/>
      <c r="R13" s="106"/>
      <c r="S13" s="106"/>
      <c r="T13" s="106"/>
      <c r="U13" s="32"/>
      <c r="V13" s="106"/>
      <c r="W13" s="106"/>
      <c r="X13" s="106"/>
      <c r="Y13" s="32"/>
      <c r="Z13" s="106"/>
      <c r="AA13" s="106"/>
      <c r="AB13" s="106"/>
      <c r="AC13" s="32"/>
      <c r="AD13" s="106"/>
      <c r="AE13" s="106"/>
      <c r="AF13" s="106"/>
      <c r="AG13" s="32"/>
      <c r="AH13" s="106"/>
      <c r="AI13" s="106"/>
      <c r="AJ13" s="106"/>
      <c r="AK13" s="32"/>
      <c r="AL13" s="106"/>
      <c r="AM13" s="106"/>
      <c r="AN13" s="106"/>
    </row>
    <row r="14" spans="2:40" s="1" customFormat="1" ht="18" customHeight="1">
      <c r="B14" s="2" t="str">
        <f>IF(H13&lt;&gt;"",IF(DAY(EOMONTH(DATE(YEAR($L$2),MONTH($L$2),1),0))=H13,"",H13+1),"")</f>
        <v/>
      </c>
      <c r="C14" s="28" t="str">
        <f>IF(B14&lt;&gt;"",IF(DAY(EOMONTH(DATE(YEAR($L$2),MONTH($L$2),1),0))=B14,"",B14+1),"")</f>
        <v/>
      </c>
      <c r="D14" s="28"/>
      <c r="E14" s="28"/>
      <c r="F14" s="2"/>
      <c r="G14" s="2"/>
      <c r="H14" s="28"/>
      <c r="I14" s="28"/>
      <c r="J14" s="28"/>
      <c r="K14" s="2"/>
      <c r="L14" s="60"/>
      <c r="M14" s="31"/>
      <c r="Q14" s="32"/>
      <c r="U14" s="32"/>
      <c r="Y14" s="32"/>
      <c r="AC14" s="32"/>
      <c r="AG14" s="32"/>
      <c r="AK14" s="32"/>
    </row>
    <row r="15" spans="2:40" ht="18" customHeight="1">
      <c r="K15" s="42"/>
      <c r="L15" s="61"/>
      <c r="M15" s="33"/>
      <c r="Q15" s="34"/>
      <c r="U15" s="34"/>
      <c r="Y15" s="34"/>
      <c r="AC15" s="34"/>
      <c r="AG15" s="34"/>
      <c r="AK15" s="34"/>
    </row>
    <row r="16" spans="2:40" ht="19.5" customHeight="1" thickBot="1">
      <c r="B16" s="99" t="s">
        <v>52</v>
      </c>
      <c r="C16" s="99"/>
      <c r="D16" s="99"/>
      <c r="E16" s="99"/>
      <c r="F16" s="72"/>
      <c r="G16" s="72"/>
      <c r="H16" s="72"/>
      <c r="K16" s="124" t="s">
        <v>44</v>
      </c>
      <c r="L16" s="42"/>
      <c r="M16" s="36">
        <f>기본설정!C8</f>
        <v>7</v>
      </c>
      <c r="N16" s="37">
        <f>기본설정!D8</f>
        <v>0</v>
      </c>
      <c r="O16" s="35"/>
      <c r="Q16" s="36">
        <f>기본설정!C8</f>
        <v>7</v>
      </c>
      <c r="R16" s="37">
        <f>기본설정!D8</f>
        <v>0</v>
      </c>
      <c r="S16" s="35"/>
      <c r="U16" s="36">
        <f>기본설정!C8</f>
        <v>7</v>
      </c>
      <c r="V16" s="37">
        <f>기본설정!D8</f>
        <v>0</v>
      </c>
      <c r="W16" s="35"/>
      <c r="Y16" s="36">
        <f>기본설정!C8</f>
        <v>7</v>
      </c>
      <c r="Z16" s="37">
        <f>기본설정!D8</f>
        <v>0</v>
      </c>
      <c r="AA16" s="35"/>
      <c r="AC16" s="36">
        <f>기본설정!C8</f>
        <v>7</v>
      </c>
      <c r="AD16" s="37">
        <f>기본설정!D8</f>
        <v>0</v>
      </c>
      <c r="AE16" s="35"/>
      <c r="AG16" s="36">
        <f>기본설정!C8</f>
        <v>7</v>
      </c>
      <c r="AH16" s="37">
        <f>기본설정!D8</f>
        <v>0</v>
      </c>
      <c r="AI16" s="35"/>
      <c r="AK16" s="36">
        <f>기본설정!C8</f>
        <v>7</v>
      </c>
      <c r="AL16" s="37">
        <f>기본설정!D8</f>
        <v>0</v>
      </c>
      <c r="AM16" s="35"/>
    </row>
    <row r="17" spans="2:40" ht="21" customHeight="1" thickTop="1">
      <c r="B17" s="125" t="s">
        <v>1</v>
      </c>
      <c r="C17" s="73" t="s">
        <v>29</v>
      </c>
      <c r="D17" s="73"/>
      <c r="E17" s="73"/>
      <c r="F17" s="73"/>
      <c r="G17" s="73"/>
      <c r="H17" s="73"/>
      <c r="I17" s="57"/>
      <c r="J17" s="57"/>
      <c r="K17" s="69"/>
      <c r="M17" s="39">
        <f>기본설정!C9</f>
        <v>0</v>
      </c>
      <c r="N17" s="40">
        <f>기본설정!D9</f>
        <v>30</v>
      </c>
      <c r="O17" s="41"/>
      <c r="P17" s="54"/>
      <c r="Q17" s="39">
        <f>기본설정!C9</f>
        <v>0</v>
      </c>
      <c r="R17" s="40">
        <f>기본설정!D9</f>
        <v>30</v>
      </c>
      <c r="S17" s="41"/>
      <c r="T17" s="75"/>
      <c r="U17" s="39">
        <f>기본설정!C9</f>
        <v>0</v>
      </c>
      <c r="V17" s="40">
        <f>기본설정!D9</f>
        <v>30</v>
      </c>
      <c r="W17" s="41"/>
      <c r="Y17" s="39">
        <f>기본설정!C9</f>
        <v>0</v>
      </c>
      <c r="Z17" s="40">
        <f>기본설정!D9</f>
        <v>30</v>
      </c>
      <c r="AA17" s="41"/>
      <c r="AC17" s="39" t="s">
        <v>3</v>
      </c>
      <c r="AD17" s="40">
        <f>기본설정!D9</f>
        <v>30</v>
      </c>
      <c r="AE17" s="41"/>
      <c r="AG17" s="39">
        <f>기본설정!C9</f>
        <v>0</v>
      </c>
      <c r="AH17" s="40">
        <f>기본설정!D9</f>
        <v>30</v>
      </c>
      <c r="AI17" s="41"/>
      <c r="AK17" s="39">
        <f>기본설정!C9</f>
        <v>0</v>
      </c>
      <c r="AL17" s="40">
        <f>기본설정!D9</f>
        <v>30</v>
      </c>
      <c r="AM17" s="41"/>
      <c r="AN17" s="75"/>
    </row>
    <row r="18" spans="2:40" ht="18" customHeight="1">
      <c r="B18" s="38" t="s">
        <v>1</v>
      </c>
      <c r="C18" s="73" t="s">
        <v>30</v>
      </c>
      <c r="D18" s="73"/>
      <c r="E18" s="73"/>
      <c r="F18" s="73"/>
      <c r="G18" s="73"/>
      <c r="H18" s="73"/>
      <c r="I18" s="58"/>
      <c r="J18" s="58"/>
      <c r="K18" s="70"/>
      <c r="M18" s="36">
        <f>기본설정!C10</f>
        <v>8</v>
      </c>
      <c r="N18" s="37" t="str">
        <f>기본설정!D10</f>
        <v>00</v>
      </c>
      <c r="O18" s="35"/>
      <c r="Q18" s="36">
        <f>기본설정!C10</f>
        <v>8</v>
      </c>
      <c r="R18" s="37" t="str">
        <f>기본설정!D10</f>
        <v>00</v>
      </c>
      <c r="S18" s="35" t="s">
        <v>40</v>
      </c>
      <c r="U18" s="36">
        <f>기본설정!C10</f>
        <v>8</v>
      </c>
      <c r="V18" s="37" t="str">
        <f>기본설정!D10</f>
        <v>00</v>
      </c>
      <c r="W18" s="35"/>
      <c r="Y18" s="36">
        <f>기본설정!C10</f>
        <v>8</v>
      </c>
      <c r="Z18" s="37" t="str">
        <f>기본설정!D10</f>
        <v>00</v>
      </c>
      <c r="AA18" s="35"/>
      <c r="AC18" s="36">
        <f>기본설정!C10</f>
        <v>8</v>
      </c>
      <c r="AD18" s="37" t="str">
        <f>기본설정!D10</f>
        <v>00</v>
      </c>
      <c r="AE18" s="35"/>
      <c r="AG18" s="36">
        <f>기본설정!C10</f>
        <v>8</v>
      </c>
      <c r="AH18" s="37" t="str">
        <f>기본설정!D10</f>
        <v>00</v>
      </c>
      <c r="AI18" s="35"/>
      <c r="AK18" s="36">
        <f>기본설정!C10</f>
        <v>8</v>
      </c>
      <c r="AL18" s="37" t="str">
        <f>기본설정!D10</f>
        <v>00</v>
      </c>
      <c r="AM18" s="35"/>
    </row>
    <row r="19" spans="2:40" ht="18" customHeight="1">
      <c r="B19" s="38"/>
      <c r="C19" s="73" t="s">
        <v>31</v>
      </c>
      <c r="D19" s="73"/>
      <c r="E19" s="73"/>
      <c r="F19" s="73"/>
      <c r="G19" s="73"/>
      <c r="H19" s="73"/>
      <c r="I19" s="58"/>
      <c r="J19" s="58"/>
      <c r="K19" s="70"/>
      <c r="M19" s="39">
        <f>기본설정!C11</f>
        <v>0</v>
      </c>
      <c r="N19" s="40">
        <f>기본설정!D11</f>
        <v>30</v>
      </c>
      <c r="O19" s="41"/>
      <c r="Q19" s="39">
        <f>기본설정!C11</f>
        <v>0</v>
      </c>
      <c r="R19" s="40">
        <f>기본설정!D11</f>
        <v>30</v>
      </c>
      <c r="S19" s="41"/>
      <c r="U19" s="39">
        <f>기본설정!C11</f>
        <v>0</v>
      </c>
      <c r="V19" s="40">
        <f>기본설정!D11</f>
        <v>30</v>
      </c>
      <c r="W19" s="41"/>
      <c r="Y19" s="39">
        <f>기본설정!C11</f>
        <v>0</v>
      </c>
      <c r="Z19" s="40">
        <f>기본설정!D11</f>
        <v>30</v>
      </c>
      <c r="AA19" s="41"/>
      <c r="AC19" s="39">
        <f>기본설정!C11</f>
        <v>0</v>
      </c>
      <c r="AD19" s="40">
        <f>기본설정!D11</f>
        <v>30</v>
      </c>
      <c r="AE19" s="41"/>
      <c r="AG19" s="39">
        <f>기본설정!C11</f>
        <v>0</v>
      </c>
      <c r="AH19" s="40">
        <f>기본설정!D11</f>
        <v>30</v>
      </c>
      <c r="AI19" s="41"/>
      <c r="AK19" s="39">
        <f>기본설정!C11</f>
        <v>0</v>
      </c>
      <c r="AL19" s="40">
        <f>기본설정!D11</f>
        <v>30</v>
      </c>
      <c r="AM19" s="41"/>
    </row>
    <row r="20" spans="2:40" ht="18" customHeight="1">
      <c r="B20" s="38"/>
      <c r="C20" s="45"/>
      <c r="D20" s="45"/>
      <c r="E20" s="45"/>
      <c r="F20" s="45"/>
      <c r="G20" s="45"/>
      <c r="H20" s="45"/>
      <c r="I20" s="58"/>
      <c r="J20" s="58"/>
      <c r="K20" s="70"/>
      <c r="M20" s="36">
        <f>기본설정!C12</f>
        <v>9</v>
      </c>
      <c r="N20" s="37" t="str">
        <f>기본설정!D12</f>
        <v>00</v>
      </c>
      <c r="O20" s="35"/>
      <c r="Q20" s="36">
        <f>기본설정!C12</f>
        <v>9</v>
      </c>
      <c r="R20" s="37" t="str">
        <f>기본설정!D12</f>
        <v>00</v>
      </c>
      <c r="S20" s="35"/>
      <c r="U20" s="36">
        <f>기본설정!C12</f>
        <v>9</v>
      </c>
      <c r="V20" s="37" t="str">
        <f>기본설정!D12</f>
        <v>00</v>
      </c>
      <c r="W20" s="35"/>
      <c r="Y20" s="36">
        <f>기본설정!C12</f>
        <v>9</v>
      </c>
      <c r="Z20" s="37" t="str">
        <f>기본설정!D12</f>
        <v>00</v>
      </c>
      <c r="AA20" s="35"/>
      <c r="AC20" s="36">
        <f>기본설정!C12</f>
        <v>9</v>
      </c>
      <c r="AD20" s="37" t="str">
        <f>기본설정!D12</f>
        <v>00</v>
      </c>
      <c r="AE20" s="35"/>
      <c r="AG20" s="36">
        <f>기본설정!C12</f>
        <v>9</v>
      </c>
      <c r="AH20" s="37" t="str">
        <f>기본설정!D12</f>
        <v>00</v>
      </c>
      <c r="AI20" s="35"/>
      <c r="AK20" s="36">
        <f>기본설정!C12</f>
        <v>9</v>
      </c>
      <c r="AL20" s="37" t="str">
        <f>기본설정!D12</f>
        <v>00</v>
      </c>
      <c r="AM20" s="35"/>
    </row>
    <row r="21" spans="2:40" ht="18" customHeight="1">
      <c r="B21" s="38"/>
      <c r="C21" s="45"/>
      <c r="D21" s="45"/>
      <c r="E21" s="45"/>
      <c r="F21" s="45"/>
      <c r="G21" s="45"/>
      <c r="H21" s="45"/>
      <c r="I21" s="32"/>
      <c r="J21" s="32"/>
      <c r="K21" s="70"/>
      <c r="M21" s="39">
        <f>기본설정!C13</f>
        <v>0</v>
      </c>
      <c r="N21" s="40">
        <f>기본설정!D13</f>
        <v>30</v>
      </c>
      <c r="O21" s="41"/>
      <c r="Q21" s="39">
        <f>기본설정!C13</f>
        <v>0</v>
      </c>
      <c r="R21" s="40">
        <f>기본설정!D13</f>
        <v>30</v>
      </c>
      <c r="S21" s="41"/>
      <c r="U21" s="39">
        <f>기본설정!C13</f>
        <v>0</v>
      </c>
      <c r="V21" s="40">
        <f>기본설정!D13</f>
        <v>30</v>
      </c>
      <c r="W21" s="41"/>
      <c r="Y21" s="39">
        <f>기본설정!C13</f>
        <v>0</v>
      </c>
      <c r="Z21" s="40">
        <f>기본설정!D13</f>
        <v>30</v>
      </c>
      <c r="AA21" s="41"/>
      <c r="AC21" s="39">
        <f>기본설정!C13</f>
        <v>0</v>
      </c>
      <c r="AD21" s="40">
        <f>기본설정!D13</f>
        <v>30</v>
      </c>
      <c r="AE21" s="41"/>
      <c r="AG21" s="39">
        <f>기본설정!C13</f>
        <v>0</v>
      </c>
      <c r="AH21" s="40">
        <f>기본설정!D13</f>
        <v>30</v>
      </c>
      <c r="AI21" s="41"/>
      <c r="AK21" s="39">
        <f>기본설정!C13</f>
        <v>0</v>
      </c>
      <c r="AL21" s="40">
        <f>기본설정!D13</f>
        <v>30</v>
      </c>
      <c r="AM21" s="41"/>
    </row>
    <row r="22" spans="2:40" ht="18" customHeight="1">
      <c r="B22" s="38"/>
      <c r="C22" s="45"/>
      <c r="D22" s="45"/>
      <c r="E22" s="45"/>
      <c r="F22" s="45"/>
      <c r="G22" s="45"/>
      <c r="H22" s="45"/>
      <c r="I22" s="32"/>
      <c r="J22" s="32"/>
      <c r="K22" s="70"/>
      <c r="M22" s="36">
        <f>기본설정!C14</f>
        <v>10</v>
      </c>
      <c r="N22" s="37" t="str">
        <f>기본설정!D14</f>
        <v>00</v>
      </c>
      <c r="O22" s="35"/>
      <c r="Q22" s="36">
        <f>기본설정!C14</f>
        <v>10</v>
      </c>
      <c r="R22" s="37" t="str">
        <f>기본설정!D14</f>
        <v>00</v>
      </c>
      <c r="S22" s="35"/>
      <c r="U22" s="36">
        <f>기본설정!C14</f>
        <v>10</v>
      </c>
      <c r="V22" s="37" t="str">
        <f>기본설정!D14</f>
        <v>00</v>
      </c>
      <c r="W22" s="35"/>
      <c r="Y22" s="36">
        <f>기본설정!C14</f>
        <v>10</v>
      </c>
      <c r="Z22" s="37" t="str">
        <f>기본설정!D14</f>
        <v>00</v>
      </c>
      <c r="AA22" s="35"/>
      <c r="AC22" s="36">
        <f>기본설정!C14</f>
        <v>10</v>
      </c>
      <c r="AD22" s="37" t="str">
        <f>기본설정!D14</f>
        <v>00</v>
      </c>
      <c r="AE22" s="35"/>
      <c r="AG22" s="36">
        <f>기본설정!C14</f>
        <v>10</v>
      </c>
      <c r="AH22" s="37" t="str">
        <f>기본설정!D14</f>
        <v>00</v>
      </c>
      <c r="AI22" s="35"/>
      <c r="AK22" s="36">
        <f>기본설정!C14</f>
        <v>10</v>
      </c>
      <c r="AL22" s="37" t="str">
        <f>기본설정!D14</f>
        <v>00</v>
      </c>
      <c r="AM22" s="35"/>
    </row>
    <row r="23" spans="2:40" ht="18" customHeight="1">
      <c r="B23" s="38"/>
      <c r="C23" s="45"/>
      <c r="D23" s="45"/>
      <c r="E23" s="45"/>
      <c r="F23" s="45"/>
      <c r="G23" s="45"/>
      <c r="H23" s="45"/>
      <c r="I23" s="32"/>
      <c r="J23" s="32"/>
      <c r="K23" s="70"/>
      <c r="M23" s="39">
        <f>기본설정!C15</f>
        <v>0</v>
      </c>
      <c r="N23" s="40">
        <f>기본설정!D15</f>
        <v>30</v>
      </c>
      <c r="O23" s="41"/>
      <c r="Q23" s="39">
        <f>기본설정!C15</f>
        <v>0</v>
      </c>
      <c r="R23" s="40">
        <f>기본설정!D15</f>
        <v>30</v>
      </c>
      <c r="S23" s="41"/>
      <c r="U23" s="39">
        <f>기본설정!C15</f>
        <v>0</v>
      </c>
      <c r="V23" s="40">
        <f>기본설정!D15</f>
        <v>30</v>
      </c>
      <c r="W23" s="41"/>
      <c r="Y23" s="39">
        <f>기본설정!C15</f>
        <v>0</v>
      </c>
      <c r="Z23" s="40">
        <f>기본설정!D15</f>
        <v>30</v>
      </c>
      <c r="AA23" s="41"/>
      <c r="AC23" s="39">
        <f>기본설정!C15</f>
        <v>0</v>
      </c>
      <c r="AD23" s="40">
        <f>기본설정!D15</f>
        <v>30</v>
      </c>
      <c r="AE23" s="41"/>
      <c r="AG23" s="39">
        <f>기본설정!C15</f>
        <v>0</v>
      </c>
      <c r="AH23" s="40">
        <f>기본설정!D15</f>
        <v>30</v>
      </c>
      <c r="AI23" s="41"/>
      <c r="AK23" s="39">
        <f>기본설정!C15</f>
        <v>0</v>
      </c>
      <c r="AL23" s="40">
        <f>기본설정!D15</f>
        <v>30</v>
      </c>
      <c r="AM23" s="41"/>
    </row>
    <row r="24" spans="2:40" ht="18" customHeight="1">
      <c r="B24" s="38"/>
      <c r="C24" s="45"/>
      <c r="D24" s="45"/>
      <c r="E24" s="45"/>
      <c r="F24" s="45"/>
      <c r="G24" s="45"/>
      <c r="H24" s="45"/>
      <c r="I24" s="32"/>
      <c r="J24" s="32"/>
      <c r="K24" s="70"/>
      <c r="M24" s="36">
        <f>기본설정!C16</f>
        <v>11</v>
      </c>
      <c r="N24" s="37" t="str">
        <f>기본설정!D16</f>
        <v>00</v>
      </c>
      <c r="O24" s="35"/>
      <c r="Q24" s="36">
        <f>기본설정!C16</f>
        <v>11</v>
      </c>
      <c r="R24" s="37" t="str">
        <f>기본설정!D16</f>
        <v>00</v>
      </c>
      <c r="S24" s="35"/>
      <c r="U24" s="36">
        <f>기본설정!C16</f>
        <v>11</v>
      </c>
      <c r="V24" s="37" t="str">
        <f>기본설정!D16</f>
        <v>00</v>
      </c>
      <c r="W24" s="35"/>
      <c r="Y24" s="36">
        <f>기본설정!C16</f>
        <v>11</v>
      </c>
      <c r="Z24" s="37" t="str">
        <f>기본설정!D16</f>
        <v>00</v>
      </c>
      <c r="AA24" s="35" t="s">
        <v>42</v>
      </c>
      <c r="AC24" s="36">
        <f>기본설정!C16</f>
        <v>11</v>
      </c>
      <c r="AD24" s="37" t="str">
        <f>기본설정!D16</f>
        <v>00</v>
      </c>
      <c r="AE24" s="35"/>
      <c r="AG24" s="36">
        <f>기본설정!C16</f>
        <v>11</v>
      </c>
      <c r="AH24" s="37" t="str">
        <f>기본설정!D16</f>
        <v>00</v>
      </c>
      <c r="AI24" s="35"/>
      <c r="AK24" s="36">
        <f>기본설정!C16</f>
        <v>11</v>
      </c>
      <c r="AL24" s="37" t="str">
        <f>기본설정!D16</f>
        <v>00</v>
      </c>
      <c r="AM24" s="35"/>
    </row>
    <row r="25" spans="2:40" ht="18" customHeight="1">
      <c r="B25" s="38"/>
      <c r="C25" s="45"/>
      <c r="D25" s="45"/>
      <c r="E25" s="45"/>
      <c r="F25" s="45"/>
      <c r="G25" s="45"/>
      <c r="H25" s="45"/>
      <c r="I25" s="32"/>
      <c r="J25" s="32"/>
      <c r="K25" s="70"/>
      <c r="M25" s="39">
        <f>기본설정!C17</f>
        <v>0</v>
      </c>
      <c r="N25" s="40">
        <f>기본설정!D17</f>
        <v>30</v>
      </c>
      <c r="O25" s="51" t="s">
        <v>38</v>
      </c>
      <c r="Q25" s="39">
        <f>기본설정!C17</f>
        <v>0</v>
      </c>
      <c r="R25" s="40">
        <f>기본설정!D17</f>
        <v>30</v>
      </c>
      <c r="S25" s="41"/>
      <c r="U25" s="39">
        <f>기본설정!C17</f>
        <v>0</v>
      </c>
      <c r="V25" s="40">
        <f>기본설정!D17</f>
        <v>30</v>
      </c>
      <c r="W25" s="41"/>
      <c r="Y25" s="39">
        <f>기본설정!C17</f>
        <v>0</v>
      </c>
      <c r="Z25" s="40">
        <f>기본설정!D17</f>
        <v>30</v>
      </c>
      <c r="AA25" s="41"/>
      <c r="AC25" s="39">
        <f>기본설정!C17</f>
        <v>0</v>
      </c>
      <c r="AD25" s="40">
        <f>기본설정!D17</f>
        <v>30</v>
      </c>
      <c r="AE25" s="41"/>
      <c r="AG25" s="39">
        <f>기본설정!C17</f>
        <v>0</v>
      </c>
      <c r="AH25" s="40">
        <f>기본설정!D17</f>
        <v>30</v>
      </c>
      <c r="AI25" s="41"/>
      <c r="AK25" s="39">
        <f>기본설정!C17</f>
        <v>0</v>
      </c>
      <c r="AL25" s="40">
        <f>기본설정!D17</f>
        <v>30</v>
      </c>
      <c r="AM25" s="41"/>
    </row>
    <row r="26" spans="2:40" ht="18" customHeight="1">
      <c r="B26" s="38"/>
      <c r="C26" s="45"/>
      <c r="D26" s="45"/>
      <c r="E26" s="45"/>
      <c r="F26" s="45"/>
      <c r="G26" s="45"/>
      <c r="H26" s="45"/>
      <c r="I26" s="32"/>
      <c r="J26" s="32"/>
      <c r="K26" s="70"/>
      <c r="M26" s="36">
        <f>기본설정!C18</f>
        <v>12</v>
      </c>
      <c r="N26" s="37" t="str">
        <f>기본설정!D18</f>
        <v>00</v>
      </c>
      <c r="O26" s="35"/>
      <c r="Q26" s="36">
        <f>기본설정!C18</f>
        <v>12</v>
      </c>
      <c r="R26" s="37" t="str">
        <f>기본설정!D18</f>
        <v>00</v>
      </c>
      <c r="S26" s="35" t="s">
        <v>41</v>
      </c>
      <c r="U26" s="36">
        <f>기본설정!C18</f>
        <v>12</v>
      </c>
      <c r="V26" s="37" t="str">
        <f>기본설정!D18</f>
        <v>00</v>
      </c>
      <c r="W26" s="35"/>
      <c r="Y26" s="36">
        <f>기본설정!C18</f>
        <v>12</v>
      </c>
      <c r="Z26" s="37" t="str">
        <f>기본설정!D18</f>
        <v>00</v>
      </c>
      <c r="AA26" s="35"/>
      <c r="AC26" s="36">
        <f>기본설정!C18</f>
        <v>12</v>
      </c>
      <c r="AD26" s="37" t="str">
        <f>기본설정!D18</f>
        <v>00</v>
      </c>
      <c r="AE26" s="35"/>
      <c r="AG26" s="36">
        <f>기본설정!C18</f>
        <v>12</v>
      </c>
      <c r="AH26" s="37" t="str">
        <f>기본설정!D18</f>
        <v>00</v>
      </c>
      <c r="AI26" s="35"/>
      <c r="AK26" s="36">
        <f>기본설정!C18</f>
        <v>12</v>
      </c>
      <c r="AL26" s="37" t="str">
        <f>기본설정!D18</f>
        <v>00</v>
      </c>
      <c r="AM26" s="35"/>
    </row>
    <row r="27" spans="2:40" ht="18" customHeight="1">
      <c r="B27" s="38"/>
      <c r="C27" s="45"/>
      <c r="D27" s="45"/>
      <c r="E27" s="45"/>
      <c r="F27" s="45"/>
      <c r="G27" s="45"/>
      <c r="H27" s="45"/>
      <c r="I27" s="32"/>
      <c r="J27" s="32"/>
      <c r="K27" s="70"/>
      <c r="M27" s="39">
        <f>기본설정!C19</f>
        <v>0</v>
      </c>
      <c r="N27" s="40">
        <f>기본설정!D19</f>
        <v>30</v>
      </c>
      <c r="O27" s="41"/>
      <c r="Q27" s="39">
        <f>기본설정!C19</f>
        <v>0</v>
      </c>
      <c r="R27" s="40">
        <f>기본설정!D19</f>
        <v>30</v>
      </c>
      <c r="S27" s="41"/>
      <c r="U27" s="39">
        <f>기본설정!C19</f>
        <v>0</v>
      </c>
      <c r="V27" s="40">
        <f>기본설정!D19</f>
        <v>30</v>
      </c>
      <c r="W27" s="41"/>
      <c r="Y27" s="39">
        <f>기본설정!C19</f>
        <v>0</v>
      </c>
      <c r="Z27" s="40">
        <f>기본설정!D19</f>
        <v>30</v>
      </c>
      <c r="AA27" s="41"/>
      <c r="AC27" s="39">
        <f>기본설정!C19</f>
        <v>0</v>
      </c>
      <c r="AD27" s="40">
        <f>기본설정!D19</f>
        <v>30</v>
      </c>
      <c r="AE27" s="41"/>
      <c r="AG27" s="39">
        <f>기본설정!C19</f>
        <v>0</v>
      </c>
      <c r="AH27" s="40">
        <f>기본설정!D19</f>
        <v>30</v>
      </c>
      <c r="AI27" s="41"/>
      <c r="AK27" s="39">
        <f>기본설정!C19</f>
        <v>0</v>
      </c>
      <c r="AL27" s="40">
        <f>기본설정!D19</f>
        <v>30</v>
      </c>
      <c r="AM27" s="41"/>
    </row>
    <row r="28" spans="2:40" ht="18" customHeight="1">
      <c r="B28" s="38"/>
      <c r="C28" s="45"/>
      <c r="D28" s="45"/>
      <c r="E28" s="45"/>
      <c r="F28" s="45"/>
      <c r="G28" s="45"/>
      <c r="H28" s="45"/>
      <c r="I28" s="32"/>
      <c r="J28" s="32"/>
      <c r="K28" s="70"/>
      <c r="M28" s="36">
        <f>기본설정!C20</f>
        <v>13</v>
      </c>
      <c r="N28" s="37" t="str">
        <f>기본설정!D20</f>
        <v>00</v>
      </c>
      <c r="O28" s="35"/>
      <c r="Q28" s="36">
        <f>기본설정!C20</f>
        <v>13</v>
      </c>
      <c r="R28" s="37" t="str">
        <f>기본설정!D20</f>
        <v>00</v>
      </c>
      <c r="S28" s="35"/>
      <c r="U28" s="36">
        <f>기본설정!C20</f>
        <v>13</v>
      </c>
      <c r="V28" s="37" t="str">
        <f>기본설정!D20</f>
        <v>00</v>
      </c>
      <c r="W28" s="35"/>
      <c r="Y28" s="36">
        <f>기본설정!C20</f>
        <v>13</v>
      </c>
      <c r="Z28" s="37" t="str">
        <f>기본설정!D20</f>
        <v>00</v>
      </c>
      <c r="AA28" s="35"/>
      <c r="AC28" s="36">
        <f>기본설정!C20</f>
        <v>13</v>
      </c>
      <c r="AD28" s="37" t="str">
        <f>기본설정!D20</f>
        <v>00</v>
      </c>
      <c r="AE28" s="35"/>
      <c r="AG28" s="36">
        <f>기본설정!C20</f>
        <v>13</v>
      </c>
      <c r="AH28" s="37" t="str">
        <f>기본설정!D20</f>
        <v>00</v>
      </c>
      <c r="AI28" s="35"/>
      <c r="AK28" s="36">
        <f>기본설정!C20</f>
        <v>13</v>
      </c>
      <c r="AL28" s="37" t="str">
        <f>기본설정!D20</f>
        <v>00</v>
      </c>
      <c r="AM28" s="35"/>
    </row>
    <row r="29" spans="2:40" ht="18" customHeight="1">
      <c r="B29" s="38"/>
      <c r="C29" s="45"/>
      <c r="D29" s="45"/>
      <c r="E29" s="45"/>
      <c r="F29" s="45"/>
      <c r="G29" s="45"/>
      <c r="H29" s="45"/>
      <c r="I29" s="32"/>
      <c r="J29" s="32"/>
      <c r="K29" s="70"/>
      <c r="M29" s="39">
        <f>기본설정!C21</f>
        <v>0</v>
      </c>
      <c r="N29" s="40">
        <f>기본설정!D21</f>
        <v>30</v>
      </c>
      <c r="O29" s="41"/>
      <c r="Q29" s="39">
        <f>기본설정!C21</f>
        <v>0</v>
      </c>
      <c r="R29" s="40">
        <f>기본설정!D21</f>
        <v>30</v>
      </c>
      <c r="S29" s="41"/>
      <c r="U29" s="39">
        <f>기본설정!C21</f>
        <v>0</v>
      </c>
      <c r="V29" s="40">
        <f>기본설정!D21</f>
        <v>30</v>
      </c>
      <c r="W29" s="41"/>
      <c r="Y29" s="39">
        <f>기본설정!C21</f>
        <v>0</v>
      </c>
      <c r="Z29" s="40">
        <f>기본설정!D21</f>
        <v>30</v>
      </c>
      <c r="AA29" s="41"/>
      <c r="AC29" s="39">
        <f>기본설정!C21</f>
        <v>0</v>
      </c>
      <c r="AD29" s="40">
        <f>기본설정!D21</f>
        <v>30</v>
      </c>
      <c r="AE29" s="41"/>
      <c r="AG29" s="39">
        <f>기본설정!C21</f>
        <v>0</v>
      </c>
      <c r="AH29" s="40">
        <f>기본설정!D21</f>
        <v>30</v>
      </c>
      <c r="AI29" s="41"/>
      <c r="AK29" s="39">
        <f>기본설정!C21</f>
        <v>0</v>
      </c>
      <c r="AL29" s="40">
        <f>기본설정!D21</f>
        <v>30</v>
      </c>
      <c r="AM29" s="41"/>
    </row>
    <row r="30" spans="2:40" ht="18" customHeight="1">
      <c r="B30" s="38"/>
      <c r="C30" s="45"/>
      <c r="D30" s="45"/>
      <c r="E30" s="45"/>
      <c r="F30" s="45"/>
      <c r="G30" s="45"/>
      <c r="H30" s="45"/>
      <c r="I30" s="32"/>
      <c r="J30" s="32"/>
      <c r="K30" s="70"/>
      <c r="M30" s="36">
        <f>기본설정!C22</f>
        <v>14</v>
      </c>
      <c r="N30" s="37" t="str">
        <f>기본설정!D22</f>
        <v>00</v>
      </c>
      <c r="O30" s="35"/>
      <c r="Q30" s="36">
        <f>기본설정!C22</f>
        <v>14</v>
      </c>
      <c r="R30" s="37" t="str">
        <f>기본설정!D22</f>
        <v>00</v>
      </c>
      <c r="S30" s="35"/>
      <c r="U30" s="36">
        <f>기본설정!C22</f>
        <v>14</v>
      </c>
      <c r="V30" s="37" t="str">
        <f>기본설정!D22</f>
        <v>00</v>
      </c>
      <c r="W30" s="35"/>
      <c r="Y30" s="36">
        <f>기본설정!C22</f>
        <v>14</v>
      </c>
      <c r="Z30" s="37" t="str">
        <f>기본설정!D22</f>
        <v>00</v>
      </c>
      <c r="AA30" s="35"/>
      <c r="AC30" s="36">
        <f>기본설정!C22</f>
        <v>14</v>
      </c>
      <c r="AD30" s="37" t="str">
        <f>기본설정!D22</f>
        <v>00</v>
      </c>
      <c r="AE30" s="35"/>
      <c r="AG30" s="36">
        <f>기본설정!C22</f>
        <v>14</v>
      </c>
      <c r="AH30" s="37" t="str">
        <f>기본설정!D22</f>
        <v>00</v>
      </c>
      <c r="AI30" s="35"/>
      <c r="AK30" s="36">
        <f>기본설정!C22</f>
        <v>14</v>
      </c>
      <c r="AL30" s="37" t="str">
        <f>기본설정!D22</f>
        <v>00</v>
      </c>
      <c r="AM30" s="35"/>
    </row>
    <row r="31" spans="2:40" ht="18" customHeight="1">
      <c r="B31" s="38"/>
      <c r="C31" s="45"/>
      <c r="D31" s="45"/>
      <c r="E31" s="45"/>
      <c r="F31" s="45"/>
      <c r="G31" s="45"/>
      <c r="H31" s="45"/>
      <c r="I31" s="32"/>
      <c r="J31" s="32"/>
      <c r="K31" s="70"/>
      <c r="M31" s="39">
        <f>기본설정!C23</f>
        <v>0</v>
      </c>
      <c r="N31" s="40">
        <f>기본설정!D23</f>
        <v>30</v>
      </c>
      <c r="O31" s="41" t="s">
        <v>37</v>
      </c>
      <c r="Q31" s="39">
        <f>기본설정!C23</f>
        <v>0</v>
      </c>
      <c r="R31" s="40">
        <f>기본설정!D23</f>
        <v>30</v>
      </c>
      <c r="S31" s="41"/>
      <c r="U31" s="39">
        <f>기본설정!C23</f>
        <v>0</v>
      </c>
      <c r="V31" s="40">
        <f>기본설정!D23</f>
        <v>30</v>
      </c>
      <c r="W31" s="41"/>
      <c r="Y31" s="39">
        <f>기본설정!C23</f>
        <v>0</v>
      </c>
      <c r="Z31" s="40">
        <f>기본설정!D23</f>
        <v>30</v>
      </c>
      <c r="AA31" s="41"/>
      <c r="AC31" s="39">
        <f>기본설정!C23</f>
        <v>0</v>
      </c>
      <c r="AD31" s="40">
        <f>기본설정!D23</f>
        <v>30</v>
      </c>
      <c r="AE31" s="41"/>
      <c r="AG31" s="39">
        <f>기본설정!C23</f>
        <v>0</v>
      </c>
      <c r="AH31" s="40">
        <f>기본설정!D23</f>
        <v>30</v>
      </c>
      <c r="AI31" s="41"/>
      <c r="AK31" s="39">
        <f>기본설정!C23</f>
        <v>0</v>
      </c>
      <c r="AL31" s="40">
        <f>기본설정!D23</f>
        <v>30</v>
      </c>
      <c r="AM31" s="41"/>
    </row>
    <row r="32" spans="2:40" ht="18" customHeight="1">
      <c r="B32" s="38"/>
      <c r="C32" s="45"/>
      <c r="D32" s="45"/>
      <c r="E32" s="45"/>
      <c r="F32" s="45"/>
      <c r="G32" s="45"/>
      <c r="H32" s="45"/>
      <c r="I32" s="32"/>
      <c r="J32" s="32"/>
      <c r="K32" s="70"/>
      <c r="M32" s="36">
        <f>기본설정!C24</f>
        <v>15</v>
      </c>
      <c r="N32" s="37" t="str">
        <f>기본설정!D24</f>
        <v>00</v>
      </c>
      <c r="O32" s="35"/>
      <c r="Q32" s="36">
        <f>기본설정!C24</f>
        <v>15</v>
      </c>
      <c r="R32" s="37" t="str">
        <f>기본설정!D24</f>
        <v>00</v>
      </c>
      <c r="S32" s="35"/>
      <c r="U32" s="36">
        <f>기본설정!C24</f>
        <v>15</v>
      </c>
      <c r="V32" s="37" t="str">
        <f>기본설정!D24</f>
        <v>00</v>
      </c>
      <c r="W32" s="35"/>
      <c r="Y32" s="36">
        <f>기본설정!C24</f>
        <v>15</v>
      </c>
      <c r="Z32" s="37" t="str">
        <f>기본설정!D24</f>
        <v>00</v>
      </c>
      <c r="AA32" s="35"/>
      <c r="AC32" s="36">
        <f>기본설정!C24</f>
        <v>15</v>
      </c>
      <c r="AD32" s="37" t="str">
        <f>기본설정!D24</f>
        <v>00</v>
      </c>
      <c r="AE32" s="35"/>
      <c r="AG32" s="36">
        <f>기본설정!C24</f>
        <v>15</v>
      </c>
      <c r="AH32" s="37" t="str">
        <f>기본설정!D24</f>
        <v>00</v>
      </c>
      <c r="AI32" s="35"/>
      <c r="AK32" s="36">
        <f>기본설정!C24</f>
        <v>15</v>
      </c>
      <c r="AL32" s="37" t="str">
        <f>기본설정!D24</f>
        <v>00</v>
      </c>
      <c r="AM32" s="35"/>
    </row>
    <row r="33" spans="2:39" ht="18" customHeight="1">
      <c r="B33" s="38"/>
      <c r="C33" s="45"/>
      <c r="D33" s="45"/>
      <c r="E33" s="45"/>
      <c r="F33" s="45"/>
      <c r="G33" s="45"/>
      <c r="H33" s="45"/>
      <c r="I33" s="32"/>
      <c r="J33" s="32"/>
      <c r="K33" s="70"/>
      <c r="M33" s="39">
        <f>기본설정!C25</f>
        <v>0</v>
      </c>
      <c r="N33" s="40">
        <f>기본설정!D25</f>
        <v>30</v>
      </c>
      <c r="O33" s="41"/>
      <c r="Q33" s="39">
        <f>기본설정!C25</f>
        <v>0</v>
      </c>
      <c r="R33" s="40">
        <f>기본설정!D25</f>
        <v>30</v>
      </c>
      <c r="S33" s="41"/>
      <c r="U33" s="39">
        <f>기본설정!C25</f>
        <v>0</v>
      </c>
      <c r="V33" s="40">
        <f>기본설정!D25</f>
        <v>30</v>
      </c>
      <c r="W33" s="41"/>
      <c r="Y33" s="39">
        <f>기본설정!C25</f>
        <v>0</v>
      </c>
      <c r="Z33" s="40">
        <f>기본설정!D25</f>
        <v>30</v>
      </c>
      <c r="AA33" s="41"/>
      <c r="AC33" s="39">
        <f>기본설정!C25</f>
        <v>0</v>
      </c>
      <c r="AD33" s="40">
        <f>기본설정!D25</f>
        <v>30</v>
      </c>
      <c r="AE33" s="41"/>
      <c r="AG33" s="39">
        <f>기본설정!C25</f>
        <v>0</v>
      </c>
      <c r="AH33" s="40">
        <f>기본설정!D25</f>
        <v>30</v>
      </c>
      <c r="AI33" s="41"/>
      <c r="AK33" s="39">
        <f>기본설정!C25</f>
        <v>0</v>
      </c>
      <c r="AL33" s="40">
        <f>기본설정!D25</f>
        <v>30</v>
      </c>
      <c r="AM33" s="41"/>
    </row>
    <row r="34" spans="2:39" ht="18" customHeight="1">
      <c r="B34" s="38"/>
      <c r="C34" s="45"/>
      <c r="D34" s="45"/>
      <c r="E34" s="45"/>
      <c r="F34" s="45"/>
      <c r="G34" s="45"/>
      <c r="H34" s="45"/>
      <c r="I34" s="32"/>
      <c r="J34" s="32"/>
      <c r="K34" s="70"/>
      <c r="M34" s="36">
        <f>기본설정!C26</f>
        <v>16</v>
      </c>
      <c r="N34" s="37" t="str">
        <f>기본설정!D26</f>
        <v>00</v>
      </c>
      <c r="O34" s="35"/>
      <c r="Q34" s="36">
        <f>기본설정!C26</f>
        <v>16</v>
      </c>
      <c r="R34" s="37" t="str">
        <f>기본설정!D26</f>
        <v>00</v>
      </c>
      <c r="S34" s="35"/>
      <c r="U34" s="36">
        <f>기본설정!C26</f>
        <v>16</v>
      </c>
      <c r="V34" s="37" t="str">
        <f>기본설정!D26</f>
        <v>00</v>
      </c>
      <c r="W34" s="35"/>
      <c r="Y34" s="36">
        <f>기본설정!C26</f>
        <v>16</v>
      </c>
      <c r="Z34" s="37" t="str">
        <f>기본설정!D26</f>
        <v>00</v>
      </c>
      <c r="AA34" s="35"/>
      <c r="AC34" s="36">
        <f>기본설정!C26</f>
        <v>16</v>
      </c>
      <c r="AD34" s="37" t="str">
        <f>기본설정!D26</f>
        <v>00</v>
      </c>
      <c r="AE34" s="35"/>
      <c r="AG34" s="36">
        <f>기본설정!C26</f>
        <v>16</v>
      </c>
      <c r="AH34" s="37" t="str">
        <f>기본설정!D26</f>
        <v>00</v>
      </c>
      <c r="AI34" s="35"/>
      <c r="AK34" s="36">
        <f>기본설정!C26</f>
        <v>16</v>
      </c>
      <c r="AL34" s="37" t="str">
        <f>기본설정!D26</f>
        <v>00</v>
      </c>
      <c r="AM34" s="35"/>
    </row>
    <row r="35" spans="2:39" ht="18" customHeight="1">
      <c r="B35" s="46"/>
      <c r="C35" s="46"/>
      <c r="D35" s="46"/>
      <c r="E35" s="46"/>
      <c r="F35" s="46"/>
      <c r="G35" s="46"/>
      <c r="H35" s="46"/>
      <c r="I35" s="32"/>
      <c r="J35" s="32"/>
      <c r="K35" s="70"/>
      <c r="M35" s="39">
        <f>기본설정!C27</f>
        <v>0</v>
      </c>
      <c r="N35" s="40">
        <f>기본설정!D27</f>
        <v>30</v>
      </c>
      <c r="O35" s="41"/>
      <c r="Q35" s="39">
        <f>기본설정!C27</f>
        <v>0</v>
      </c>
      <c r="R35" s="40">
        <f>기본설정!D27</f>
        <v>30</v>
      </c>
      <c r="S35" s="41"/>
      <c r="U35" s="39">
        <f>기본설정!C27</f>
        <v>0</v>
      </c>
      <c r="V35" s="40">
        <f>기본설정!D27</f>
        <v>30</v>
      </c>
      <c r="W35" s="41"/>
      <c r="Y35" s="39">
        <f>기본설정!C27</f>
        <v>0</v>
      </c>
      <c r="Z35" s="40">
        <f>기본설정!D27</f>
        <v>30</v>
      </c>
      <c r="AA35" s="41"/>
      <c r="AC35" s="39">
        <f>기본설정!C27</f>
        <v>0</v>
      </c>
      <c r="AD35" s="40">
        <f>기본설정!D27</f>
        <v>30</v>
      </c>
      <c r="AE35" s="41"/>
      <c r="AG35" s="39">
        <f>기본설정!C27</f>
        <v>0</v>
      </c>
      <c r="AH35" s="40">
        <f>기본설정!D27</f>
        <v>30</v>
      </c>
      <c r="AI35" s="41"/>
      <c r="AK35" s="39">
        <f>기본설정!C27</f>
        <v>0</v>
      </c>
      <c r="AL35" s="40">
        <f>기본설정!D27</f>
        <v>30</v>
      </c>
      <c r="AM35" s="41"/>
    </row>
    <row r="36" spans="2:39" ht="18" customHeight="1">
      <c r="C36" s="33"/>
      <c r="D36" s="33"/>
      <c r="E36" s="33"/>
      <c r="I36" s="59"/>
      <c r="J36" s="59"/>
      <c r="K36" s="70"/>
      <c r="M36" s="36">
        <f>기본설정!C28</f>
        <v>17</v>
      </c>
      <c r="N36" s="37" t="str">
        <f>기본설정!D28</f>
        <v>00</v>
      </c>
      <c r="O36" s="35"/>
      <c r="Q36" s="36">
        <f>기본설정!C28</f>
        <v>17</v>
      </c>
      <c r="R36" s="37" t="str">
        <f>기본설정!D28</f>
        <v>00</v>
      </c>
      <c r="S36" s="35"/>
      <c r="U36" s="36">
        <f>기본설정!C28</f>
        <v>17</v>
      </c>
      <c r="V36" s="37" t="str">
        <f>기본설정!D28</f>
        <v>00</v>
      </c>
      <c r="W36" s="35"/>
      <c r="Y36" s="36">
        <f>기본설정!C28</f>
        <v>17</v>
      </c>
      <c r="Z36" s="37" t="str">
        <f>기본설정!D28</f>
        <v>00</v>
      </c>
      <c r="AA36" s="35"/>
      <c r="AC36" s="36">
        <f>기본설정!C28</f>
        <v>17</v>
      </c>
      <c r="AD36" s="37" t="str">
        <f>기본설정!D28</f>
        <v>00</v>
      </c>
      <c r="AE36" s="35"/>
      <c r="AG36" s="36">
        <f>기본설정!C28</f>
        <v>17</v>
      </c>
      <c r="AH36" s="37" t="str">
        <f>기본설정!D28</f>
        <v>00</v>
      </c>
      <c r="AI36" s="35"/>
      <c r="AK36" s="36">
        <f>기본설정!C28</f>
        <v>17</v>
      </c>
      <c r="AL36" s="37" t="str">
        <f>기본설정!D28</f>
        <v>00</v>
      </c>
      <c r="AM36" s="35"/>
    </row>
    <row r="37" spans="2:39" ht="18" customHeight="1">
      <c r="C37" s="33"/>
      <c r="D37" s="33"/>
      <c r="E37" s="33"/>
      <c r="K37" s="70"/>
      <c r="M37" s="39">
        <f>기본설정!C29</f>
        <v>0</v>
      </c>
      <c r="N37" s="40">
        <f>기본설정!D29</f>
        <v>30</v>
      </c>
      <c r="O37" s="41"/>
      <c r="Q37" s="39">
        <f>기본설정!C29</f>
        <v>0</v>
      </c>
      <c r="R37" s="40">
        <f>기본설정!D29</f>
        <v>30</v>
      </c>
      <c r="S37" s="41"/>
      <c r="U37" s="39">
        <f>기본설정!C29</f>
        <v>0</v>
      </c>
      <c r="V37" s="40">
        <f>기본설정!D29</f>
        <v>30</v>
      </c>
      <c r="W37" s="41"/>
      <c r="Y37" s="39">
        <f>기본설정!C29</f>
        <v>0</v>
      </c>
      <c r="Z37" s="40">
        <f>기본설정!D29</f>
        <v>30</v>
      </c>
      <c r="AA37" s="41"/>
      <c r="AC37" s="39">
        <f>기본설정!C29</f>
        <v>0</v>
      </c>
      <c r="AD37" s="40">
        <f>기본설정!D29</f>
        <v>30</v>
      </c>
      <c r="AE37" s="41"/>
      <c r="AG37" s="39">
        <f>기본설정!C29</f>
        <v>0</v>
      </c>
      <c r="AH37" s="40">
        <f>기본설정!D29</f>
        <v>30</v>
      </c>
      <c r="AI37" s="41"/>
      <c r="AK37" s="39">
        <f>기본설정!C29</f>
        <v>0</v>
      </c>
      <c r="AL37" s="40">
        <f>기본설정!D29</f>
        <v>30</v>
      </c>
      <c r="AM37" s="41"/>
    </row>
    <row r="38" spans="2:39" ht="18" customHeight="1">
      <c r="K38" s="70"/>
      <c r="M38" s="36">
        <f>기본설정!C30</f>
        <v>18</v>
      </c>
      <c r="N38" s="37" t="str">
        <f>기본설정!D30</f>
        <v>00</v>
      </c>
      <c r="O38" s="35"/>
      <c r="Q38" s="36">
        <f>기본설정!C30</f>
        <v>18</v>
      </c>
      <c r="R38" s="37" t="str">
        <f>기본설정!D30</f>
        <v>00</v>
      </c>
      <c r="S38" s="35"/>
      <c r="U38" s="36">
        <f>기본설정!C30</f>
        <v>18</v>
      </c>
      <c r="V38" s="37" t="str">
        <f>기본설정!D30</f>
        <v>00</v>
      </c>
      <c r="W38" s="35"/>
      <c r="Y38" s="36">
        <f>기본설정!C30</f>
        <v>18</v>
      </c>
      <c r="Z38" s="37" t="str">
        <f>기본설정!D30</f>
        <v>00</v>
      </c>
      <c r="AA38" s="35"/>
      <c r="AC38" s="36">
        <f>기본설정!C30</f>
        <v>18</v>
      </c>
      <c r="AD38" s="37" t="str">
        <f>기본설정!D30</f>
        <v>00</v>
      </c>
      <c r="AE38" s="35"/>
      <c r="AG38" s="36">
        <f>기본설정!C30</f>
        <v>18</v>
      </c>
      <c r="AH38" s="37" t="str">
        <f>기본설정!D30</f>
        <v>00</v>
      </c>
      <c r="AI38" s="35"/>
      <c r="AK38" s="36">
        <f>기본설정!C30</f>
        <v>18</v>
      </c>
      <c r="AL38" s="37" t="str">
        <f>기본설정!D30</f>
        <v>00</v>
      </c>
      <c r="AM38" s="35"/>
    </row>
    <row r="39" spans="2:39" ht="18" customHeight="1">
      <c r="C39" s="33"/>
      <c r="D39" s="33"/>
      <c r="E39" s="33"/>
      <c r="K39" s="70"/>
      <c r="M39" s="39">
        <f>기본설정!C31</f>
        <v>0</v>
      </c>
      <c r="N39" s="40">
        <f>기본설정!D31</f>
        <v>30</v>
      </c>
      <c r="O39" s="41"/>
      <c r="Q39" s="39">
        <f>기본설정!C31</f>
        <v>0</v>
      </c>
      <c r="R39" s="40">
        <f>기본설정!D31</f>
        <v>30</v>
      </c>
      <c r="S39" s="41"/>
      <c r="U39" s="39">
        <f>기본설정!C31</f>
        <v>0</v>
      </c>
      <c r="V39" s="40">
        <f>기본설정!D31</f>
        <v>30</v>
      </c>
      <c r="W39" s="41"/>
      <c r="Y39" s="39">
        <f>기본설정!C31</f>
        <v>0</v>
      </c>
      <c r="Z39" s="40">
        <f>기본설정!D31</f>
        <v>30</v>
      </c>
      <c r="AA39" s="41"/>
      <c r="AC39" s="39">
        <f>기본설정!C31</f>
        <v>0</v>
      </c>
      <c r="AD39" s="40">
        <f>기본설정!D31</f>
        <v>30</v>
      </c>
      <c r="AE39" s="41"/>
      <c r="AG39" s="39">
        <f>기본설정!C31</f>
        <v>0</v>
      </c>
      <c r="AH39" s="40">
        <f>기본설정!D31</f>
        <v>30</v>
      </c>
      <c r="AI39" s="41"/>
      <c r="AK39" s="39">
        <f>기본설정!C31</f>
        <v>0</v>
      </c>
      <c r="AL39" s="40">
        <f>기본설정!D31</f>
        <v>30</v>
      </c>
      <c r="AM39" s="41"/>
    </row>
    <row r="40" spans="2:39" ht="18" customHeight="1">
      <c r="C40" s="33"/>
      <c r="D40" s="33"/>
      <c r="E40" s="33"/>
      <c r="K40" s="70"/>
      <c r="M40" s="36">
        <f>기본설정!C32</f>
        <v>19</v>
      </c>
      <c r="N40" s="37" t="str">
        <f>기본설정!D32</f>
        <v>00</v>
      </c>
      <c r="O40" s="35"/>
      <c r="Q40" s="36">
        <f>기본설정!C32</f>
        <v>19</v>
      </c>
      <c r="R40" s="37" t="str">
        <f>기본설정!D32</f>
        <v>00</v>
      </c>
      <c r="S40" s="35"/>
      <c r="U40" s="36">
        <f>기본설정!C32</f>
        <v>19</v>
      </c>
      <c r="V40" s="37" t="str">
        <f>기본설정!D32</f>
        <v>00</v>
      </c>
      <c r="W40" s="35"/>
      <c r="Y40" s="36">
        <f>기본설정!C32</f>
        <v>19</v>
      </c>
      <c r="Z40" s="37" t="str">
        <f>기본설정!D32</f>
        <v>00</v>
      </c>
      <c r="AA40" s="35"/>
      <c r="AC40" s="36">
        <f>기본설정!C32</f>
        <v>19</v>
      </c>
      <c r="AD40" s="37" t="str">
        <f>기본설정!D32</f>
        <v>00</v>
      </c>
      <c r="AE40" s="35"/>
      <c r="AG40" s="36">
        <f>기본설정!C32</f>
        <v>19</v>
      </c>
      <c r="AH40" s="37" t="str">
        <f>기본설정!D32</f>
        <v>00</v>
      </c>
      <c r="AI40" s="35"/>
      <c r="AK40" s="36">
        <f>기본설정!C32</f>
        <v>19</v>
      </c>
      <c r="AL40" s="37" t="str">
        <f>기본설정!D32</f>
        <v>00</v>
      </c>
      <c r="AM40" s="35"/>
    </row>
    <row r="41" spans="2:39" ht="18" customHeight="1">
      <c r="C41" s="33"/>
      <c r="D41" s="33"/>
      <c r="E41" s="33"/>
      <c r="K41" s="70"/>
      <c r="M41" s="39">
        <f>기본설정!C33</f>
        <v>0</v>
      </c>
      <c r="N41" s="40">
        <f>기본설정!D33</f>
        <v>30</v>
      </c>
      <c r="O41" s="41"/>
      <c r="Q41" s="39">
        <f>기본설정!C33</f>
        <v>0</v>
      </c>
      <c r="R41" s="40">
        <f>기본설정!D33</f>
        <v>30</v>
      </c>
      <c r="S41" s="41"/>
      <c r="U41" s="39">
        <f>기본설정!C33</f>
        <v>0</v>
      </c>
      <c r="V41" s="40">
        <f>기본설정!D33</f>
        <v>30</v>
      </c>
      <c r="W41" s="41"/>
      <c r="Y41" s="39">
        <f>기본설정!C33</f>
        <v>0</v>
      </c>
      <c r="Z41" s="40">
        <f>기본설정!D33</f>
        <v>30</v>
      </c>
      <c r="AA41" s="41"/>
      <c r="AC41" s="39">
        <f>기본설정!C33</f>
        <v>0</v>
      </c>
      <c r="AD41" s="40">
        <f>기본설정!D33</f>
        <v>30</v>
      </c>
      <c r="AE41" s="41"/>
      <c r="AG41" s="39">
        <f>기본설정!C33</f>
        <v>0</v>
      </c>
      <c r="AH41" s="40">
        <f>기본설정!D33</f>
        <v>30</v>
      </c>
      <c r="AI41" s="41"/>
      <c r="AK41" s="39">
        <f>기본설정!C33</f>
        <v>0</v>
      </c>
      <c r="AL41" s="40">
        <f>기본설정!D33</f>
        <v>30</v>
      </c>
      <c r="AM41" s="41"/>
    </row>
    <row r="42" spans="2:39" ht="18" customHeight="1">
      <c r="C42" s="33"/>
      <c r="D42" s="33"/>
      <c r="E42" s="33"/>
      <c r="K42" s="70"/>
      <c r="M42" s="36">
        <f>기본설정!C34</f>
        <v>20</v>
      </c>
      <c r="N42" s="37" t="str">
        <f>기본설정!D34</f>
        <v>00</v>
      </c>
      <c r="O42" s="35"/>
      <c r="Q42" s="36">
        <f>기본설정!C34</f>
        <v>20</v>
      </c>
      <c r="R42" s="37" t="str">
        <f>기본설정!D34</f>
        <v>00</v>
      </c>
      <c r="S42" s="35"/>
      <c r="U42" s="36">
        <f>기본설정!C34</f>
        <v>20</v>
      </c>
      <c r="V42" s="37" t="str">
        <f>기본설정!D34</f>
        <v>00</v>
      </c>
      <c r="W42" s="35"/>
      <c r="Y42" s="36">
        <f>기본설정!C34</f>
        <v>20</v>
      </c>
      <c r="Z42" s="37" t="str">
        <f>기본설정!D34</f>
        <v>00</v>
      </c>
      <c r="AA42" s="35"/>
      <c r="AC42" s="36">
        <f>기본설정!C34</f>
        <v>20</v>
      </c>
      <c r="AD42" s="37" t="str">
        <f>기본설정!D34</f>
        <v>00</v>
      </c>
      <c r="AE42" s="35"/>
      <c r="AG42" s="36">
        <f>기본설정!C34</f>
        <v>20</v>
      </c>
      <c r="AH42" s="37" t="str">
        <f>기본설정!D34</f>
        <v>00</v>
      </c>
      <c r="AI42" s="35"/>
      <c r="AK42" s="36">
        <f>기본설정!C34</f>
        <v>20</v>
      </c>
      <c r="AL42" s="37" t="str">
        <f>기본설정!D34</f>
        <v>00</v>
      </c>
      <c r="AM42" s="35"/>
    </row>
    <row r="43" spans="2:39" ht="18" customHeight="1">
      <c r="C43" s="33"/>
      <c r="D43" s="33"/>
      <c r="E43" s="33"/>
      <c r="K43" s="70"/>
      <c r="M43" s="39">
        <f>기본설정!C35</f>
        <v>0</v>
      </c>
      <c r="N43" s="40">
        <f>기본설정!D35</f>
        <v>30</v>
      </c>
      <c r="O43" s="41"/>
      <c r="Q43" s="39">
        <f>기본설정!C35</f>
        <v>0</v>
      </c>
      <c r="R43" s="40">
        <f>기본설정!D35</f>
        <v>30</v>
      </c>
      <c r="S43" s="41"/>
      <c r="U43" s="39">
        <f>기본설정!C35</f>
        <v>0</v>
      </c>
      <c r="V43" s="40">
        <f>기본설정!D35</f>
        <v>30</v>
      </c>
      <c r="W43" s="41"/>
      <c r="Y43" s="39">
        <f>기본설정!C35</f>
        <v>0</v>
      </c>
      <c r="Z43" s="40">
        <f>기본설정!D35</f>
        <v>30</v>
      </c>
      <c r="AA43" s="41"/>
      <c r="AC43" s="39">
        <f>기본설정!C35</f>
        <v>0</v>
      </c>
      <c r="AD43" s="40">
        <f>기본설정!D35</f>
        <v>30</v>
      </c>
      <c r="AE43" s="41"/>
      <c r="AG43" s="39">
        <f>기본설정!C35</f>
        <v>0</v>
      </c>
      <c r="AH43" s="40">
        <f>기본설정!D35</f>
        <v>30</v>
      </c>
      <c r="AI43" s="41"/>
      <c r="AK43" s="39">
        <f>기본설정!C35</f>
        <v>0</v>
      </c>
      <c r="AL43" s="40">
        <f>기본설정!D35</f>
        <v>30</v>
      </c>
      <c r="AM43" s="41"/>
    </row>
    <row r="44" spans="2:39" ht="18" customHeight="1">
      <c r="C44" s="33"/>
      <c r="D44" s="33"/>
      <c r="E44" s="33"/>
      <c r="K44" s="70"/>
      <c r="M44" s="36">
        <f>기본설정!C36</f>
        <v>21</v>
      </c>
      <c r="N44" s="37" t="str">
        <f>기본설정!D36</f>
        <v>00</v>
      </c>
      <c r="O44" s="35" t="s">
        <v>39</v>
      </c>
      <c r="Q44" s="36">
        <f>기본설정!C36</f>
        <v>21</v>
      </c>
      <c r="R44" s="37" t="str">
        <f>기본설정!D36</f>
        <v>00</v>
      </c>
      <c r="S44" s="35"/>
      <c r="U44" s="36">
        <f>기본설정!C36</f>
        <v>21</v>
      </c>
      <c r="V44" s="37" t="str">
        <f>기본설정!D36</f>
        <v>00</v>
      </c>
      <c r="W44" s="35"/>
      <c r="Y44" s="36">
        <f>기본설정!C36</f>
        <v>21</v>
      </c>
      <c r="Z44" s="37" t="str">
        <f>기본설정!D36</f>
        <v>00</v>
      </c>
      <c r="AA44" s="35"/>
      <c r="AC44" s="36">
        <f>기본설정!C36</f>
        <v>21</v>
      </c>
      <c r="AD44" s="37" t="str">
        <f>기본설정!D36</f>
        <v>00</v>
      </c>
      <c r="AE44" s="35"/>
      <c r="AG44" s="36">
        <f>기본설정!C36</f>
        <v>21</v>
      </c>
      <c r="AH44" s="37" t="str">
        <f>기본설정!D36</f>
        <v>00</v>
      </c>
      <c r="AI44" s="35"/>
      <c r="AK44" s="36">
        <f>기본설정!C36</f>
        <v>21</v>
      </c>
      <c r="AL44" s="37" t="str">
        <f>기본설정!D36</f>
        <v>00</v>
      </c>
      <c r="AM44" s="35"/>
    </row>
    <row r="45" spans="2:39" ht="18" customHeight="1">
      <c r="C45" s="33"/>
      <c r="D45" s="33"/>
      <c r="E45" s="33"/>
      <c r="K45" s="70"/>
      <c r="M45" s="39">
        <f>기본설정!C37</f>
        <v>0</v>
      </c>
      <c r="N45" s="40">
        <f>기본설정!D37</f>
        <v>30</v>
      </c>
      <c r="O45" s="41"/>
      <c r="Q45" s="39">
        <f>기본설정!C37</f>
        <v>0</v>
      </c>
      <c r="R45" s="40">
        <f>기본설정!D37</f>
        <v>30</v>
      </c>
      <c r="S45" s="41"/>
      <c r="U45" s="39">
        <f>기본설정!C37</f>
        <v>0</v>
      </c>
      <c r="V45" s="40">
        <f>기본설정!D37</f>
        <v>30</v>
      </c>
      <c r="W45" s="41"/>
      <c r="Y45" s="39">
        <f>기본설정!C37</f>
        <v>0</v>
      </c>
      <c r="Z45" s="40">
        <f>기본설정!D37</f>
        <v>30</v>
      </c>
      <c r="AA45" s="41"/>
      <c r="AC45" s="39">
        <f>기본설정!C37</f>
        <v>0</v>
      </c>
      <c r="AD45" s="40">
        <f>기본설정!D37</f>
        <v>30</v>
      </c>
      <c r="AE45" s="41"/>
      <c r="AG45" s="39">
        <f>기본설정!C37</f>
        <v>0</v>
      </c>
      <c r="AH45" s="40">
        <f>기본설정!D37</f>
        <v>30</v>
      </c>
      <c r="AI45" s="41"/>
      <c r="AK45" s="39">
        <f>기본설정!C37</f>
        <v>0</v>
      </c>
      <c r="AL45" s="40">
        <f>기본설정!D37</f>
        <v>30</v>
      </c>
      <c r="AM45" s="41"/>
    </row>
    <row r="46" spans="2:39" ht="18" customHeight="1">
      <c r="C46" s="33"/>
      <c r="D46" s="33"/>
      <c r="E46" s="33"/>
      <c r="K46" s="70"/>
      <c r="M46" s="36">
        <f>기본설정!C38</f>
        <v>22</v>
      </c>
      <c r="N46" s="37" t="str">
        <f>기본설정!D38</f>
        <v>00</v>
      </c>
      <c r="O46" s="35"/>
      <c r="Q46" s="36">
        <f>기본설정!C38</f>
        <v>22</v>
      </c>
      <c r="R46" s="37" t="str">
        <f>기본설정!D38</f>
        <v>00</v>
      </c>
      <c r="S46" s="35"/>
      <c r="U46" s="36">
        <f>기본설정!C38</f>
        <v>22</v>
      </c>
      <c r="V46" s="37" t="str">
        <f>기본설정!D38</f>
        <v>00</v>
      </c>
      <c r="W46" s="35"/>
      <c r="Y46" s="36">
        <f>기본설정!C38</f>
        <v>22</v>
      </c>
      <c r="Z46" s="37" t="str">
        <f>기본설정!D38</f>
        <v>00</v>
      </c>
      <c r="AA46" s="35"/>
      <c r="AC46" s="36">
        <f>기본설정!C38</f>
        <v>22</v>
      </c>
      <c r="AD46" s="37" t="str">
        <f>기본설정!D38</f>
        <v>00</v>
      </c>
      <c r="AE46" s="35"/>
      <c r="AG46" s="36">
        <f>기본설정!C38</f>
        <v>22</v>
      </c>
      <c r="AH46" s="37" t="str">
        <f>기본설정!D38</f>
        <v>00</v>
      </c>
      <c r="AI46" s="35"/>
      <c r="AK46" s="36">
        <f>기본설정!C38</f>
        <v>22</v>
      </c>
      <c r="AL46" s="37" t="str">
        <f>기본설정!D38</f>
        <v>00</v>
      </c>
      <c r="AM46" s="35"/>
    </row>
    <row r="47" spans="2:39" ht="18" customHeight="1">
      <c r="C47" s="33"/>
      <c r="D47" s="33"/>
      <c r="E47" s="33"/>
      <c r="K47" s="70"/>
      <c r="M47" s="39">
        <f>기본설정!C39</f>
        <v>0</v>
      </c>
      <c r="N47" s="40">
        <f>기본설정!D39</f>
        <v>30</v>
      </c>
      <c r="O47" s="41"/>
      <c r="Q47" s="39">
        <f>기본설정!C39</f>
        <v>0</v>
      </c>
      <c r="R47" s="40">
        <f>기본설정!D39</f>
        <v>30</v>
      </c>
      <c r="S47" s="41"/>
      <c r="U47" s="39">
        <f>기본설정!C39</f>
        <v>0</v>
      </c>
      <c r="V47" s="40">
        <f>기본설정!D39</f>
        <v>30</v>
      </c>
      <c r="W47" s="41"/>
      <c r="Y47" s="39">
        <f>기본설정!C39</f>
        <v>0</v>
      </c>
      <c r="Z47" s="40">
        <f>기본설정!D39</f>
        <v>30</v>
      </c>
      <c r="AA47" s="41"/>
      <c r="AC47" s="39">
        <f>기본설정!C39</f>
        <v>0</v>
      </c>
      <c r="AD47" s="40">
        <f>기본설정!D39</f>
        <v>30</v>
      </c>
      <c r="AE47" s="41"/>
      <c r="AG47" s="39">
        <f>기본설정!C39</f>
        <v>0</v>
      </c>
      <c r="AH47" s="40">
        <f>기본설정!D39</f>
        <v>30</v>
      </c>
      <c r="AI47" s="41"/>
      <c r="AK47" s="39">
        <f>기본설정!C39</f>
        <v>0</v>
      </c>
      <c r="AL47" s="40">
        <f>기본설정!D39</f>
        <v>30</v>
      </c>
      <c r="AM47" s="41"/>
    </row>
    <row r="48" spans="2:39" ht="18" customHeight="1">
      <c r="C48" s="33"/>
      <c r="D48" s="33"/>
      <c r="E48" s="33"/>
      <c r="M48" s="42"/>
      <c r="N48" s="42"/>
    </row>
    <row r="49" spans="3:40" ht="18" customHeight="1">
      <c r="C49" s="33"/>
      <c r="D49" s="33"/>
      <c r="E49" s="33"/>
      <c r="M49" s="44"/>
      <c r="N49" s="44"/>
      <c r="O49" s="44"/>
    </row>
    <row r="50" spans="3:40" ht="18" customHeight="1">
      <c r="C50" s="33"/>
      <c r="D50" s="33"/>
      <c r="E50" s="33"/>
      <c r="K50" s="124" t="s">
        <v>43</v>
      </c>
      <c r="M50" s="44" t="s">
        <v>1</v>
      </c>
      <c r="N50" s="97" t="s">
        <v>51</v>
      </c>
      <c r="O50" s="97"/>
      <c r="Q50" s="44"/>
      <c r="R50" s="97"/>
      <c r="S50" s="97"/>
      <c r="U50" s="44"/>
      <c r="V50" s="97"/>
      <c r="W50" s="97"/>
      <c r="X50" s="43"/>
      <c r="Y50" s="44"/>
      <c r="Z50" s="97"/>
      <c r="AA50" s="97"/>
      <c r="AB50" s="43"/>
      <c r="AC50" s="44"/>
      <c r="AD50" s="97"/>
      <c r="AE50" s="97"/>
      <c r="AF50" s="43"/>
      <c r="AG50" s="44"/>
      <c r="AH50" s="97"/>
      <c r="AI50" s="97"/>
      <c r="AJ50" s="43"/>
      <c r="AK50" s="44"/>
      <c r="AL50" s="97"/>
      <c r="AM50" s="97"/>
    </row>
    <row r="51" spans="3:40" ht="18" customHeight="1">
      <c r="C51" s="33"/>
      <c r="D51" s="33"/>
      <c r="E51" s="33"/>
      <c r="K51" s="70"/>
      <c r="M51" s="44"/>
      <c r="N51" s="98"/>
      <c r="O51" s="98"/>
      <c r="P51" s="43"/>
      <c r="Q51" s="44"/>
      <c r="R51" s="98"/>
      <c r="S51" s="98"/>
      <c r="T51" s="43"/>
      <c r="U51" s="44"/>
      <c r="V51" s="98"/>
      <c r="W51" s="98"/>
      <c r="X51" s="43"/>
      <c r="Y51" s="44"/>
      <c r="Z51" s="98"/>
      <c r="AA51" s="98"/>
      <c r="AB51" s="43"/>
      <c r="AC51" s="44"/>
      <c r="AD51" s="98"/>
      <c r="AE51" s="98"/>
      <c r="AF51" s="43"/>
      <c r="AG51" s="44"/>
      <c r="AH51" s="98"/>
      <c r="AI51" s="98"/>
      <c r="AJ51" s="43"/>
      <c r="AK51" s="44"/>
      <c r="AL51" s="98"/>
      <c r="AM51" s="98"/>
      <c r="AN51" s="43"/>
    </row>
    <row r="52" spans="3:40" ht="18" customHeight="1">
      <c r="C52" s="33"/>
      <c r="D52" s="33"/>
      <c r="E52" s="33"/>
      <c r="K52" s="70"/>
      <c r="M52" s="44"/>
      <c r="N52" s="98"/>
      <c r="O52" s="98"/>
      <c r="P52" s="43"/>
      <c r="Q52" s="44"/>
      <c r="R52" s="98"/>
      <c r="S52" s="98"/>
      <c r="T52" s="43"/>
      <c r="U52" s="44"/>
      <c r="V52" s="98"/>
      <c r="W52" s="98"/>
      <c r="X52" s="43"/>
      <c r="Y52" s="44"/>
      <c r="Z52" s="98"/>
      <c r="AA52" s="98"/>
      <c r="AB52" s="43"/>
      <c r="AC52" s="44"/>
      <c r="AD52" s="98"/>
      <c r="AE52" s="98"/>
      <c r="AF52" s="43"/>
      <c r="AG52" s="44"/>
      <c r="AH52" s="98"/>
      <c r="AI52" s="98"/>
      <c r="AJ52" s="43"/>
      <c r="AK52" s="44"/>
      <c r="AL52" s="98"/>
      <c r="AM52" s="98"/>
    </row>
    <row r="53" spans="3:40" ht="18" customHeight="1">
      <c r="K53" s="70"/>
      <c r="M53" s="44"/>
      <c r="N53" s="98"/>
      <c r="O53" s="98"/>
      <c r="P53" s="43"/>
      <c r="Q53" s="44"/>
      <c r="R53" s="98"/>
      <c r="S53" s="98"/>
      <c r="T53" s="43"/>
      <c r="U53" s="44"/>
      <c r="V53" s="98"/>
      <c r="W53" s="98"/>
      <c r="X53" s="43"/>
      <c r="Y53" s="44"/>
      <c r="Z53" s="98"/>
      <c r="AA53" s="98"/>
      <c r="AB53" s="43"/>
      <c r="AC53" s="44"/>
      <c r="AD53" s="98"/>
      <c r="AE53" s="98"/>
      <c r="AF53" s="43"/>
      <c r="AG53" s="44"/>
      <c r="AH53" s="98"/>
      <c r="AI53" s="98"/>
      <c r="AJ53" s="43"/>
      <c r="AK53" s="44"/>
      <c r="AL53" s="98"/>
      <c r="AM53" s="98"/>
    </row>
    <row r="54" spans="3:40" ht="18" customHeight="1">
      <c r="K54" s="70"/>
      <c r="M54" s="40"/>
      <c r="N54" s="107"/>
      <c r="O54" s="107"/>
      <c r="P54" s="43"/>
      <c r="Q54" s="40"/>
      <c r="R54" s="107"/>
      <c r="S54" s="107"/>
      <c r="T54" s="43"/>
      <c r="U54" s="40"/>
      <c r="V54" s="107"/>
      <c r="W54" s="107"/>
      <c r="X54" s="43"/>
      <c r="Y54" s="40"/>
      <c r="Z54" s="107"/>
      <c r="AA54" s="107"/>
      <c r="AB54" s="43"/>
      <c r="AC54" s="40"/>
      <c r="AD54" s="107"/>
      <c r="AE54" s="107"/>
      <c r="AF54" s="43"/>
      <c r="AG54" s="40"/>
      <c r="AH54" s="107"/>
      <c r="AI54" s="107"/>
      <c r="AJ54" s="43"/>
      <c r="AK54" s="40"/>
      <c r="AL54" s="107"/>
      <c r="AM54" s="107"/>
    </row>
    <row r="55" spans="3:40" ht="18" customHeight="1">
      <c r="M55" s="21" t="s">
        <v>2</v>
      </c>
      <c r="P55" s="43"/>
      <c r="T55" s="43"/>
    </row>
    <row r="56" spans="3:40" ht="18" customHeight="1">
      <c r="P56" s="43"/>
      <c r="T56" s="43"/>
    </row>
    <row r="57" spans="3:40" ht="18" customHeight="1">
      <c r="Q57" s="21" t="s">
        <v>2</v>
      </c>
      <c r="U57" s="21" t="s">
        <v>2</v>
      </c>
      <c r="Y57" s="21" t="s">
        <v>2</v>
      </c>
      <c r="AC57" s="21" t="s">
        <v>2</v>
      </c>
      <c r="AG57" s="21" t="s">
        <v>2</v>
      </c>
      <c r="AK57" s="21" t="s">
        <v>2</v>
      </c>
    </row>
  </sheetData>
  <mergeCells count="96">
    <mergeCell ref="N53:O53"/>
    <mergeCell ref="N54:O54"/>
    <mergeCell ref="V53:W53"/>
    <mergeCell ref="V54:W54"/>
    <mergeCell ref="R53:S53"/>
    <mergeCell ref="R54:S54"/>
    <mergeCell ref="AL12:AN12"/>
    <mergeCell ref="AL13:AN13"/>
    <mergeCell ref="AH12:AJ12"/>
    <mergeCell ref="AH13:AJ13"/>
    <mergeCell ref="AD52:AE52"/>
    <mergeCell ref="AH50:AI50"/>
    <mergeCell ref="AH51:AI51"/>
    <mergeCell ref="AH52:AI52"/>
    <mergeCell ref="AL50:AM50"/>
    <mergeCell ref="AL51:AM51"/>
    <mergeCell ref="AL52:AM52"/>
    <mergeCell ref="AD50:AE50"/>
    <mergeCell ref="AD51:AE51"/>
    <mergeCell ref="Z54:AA54"/>
    <mergeCell ref="AL53:AM53"/>
    <mergeCell ref="AL54:AM54"/>
    <mergeCell ref="AH53:AI53"/>
    <mergeCell ref="AH54:AI54"/>
    <mergeCell ref="AD53:AE53"/>
    <mergeCell ref="AD54:AE54"/>
    <mergeCell ref="Z53:AA53"/>
    <mergeCell ref="N13:P13"/>
    <mergeCell ref="R11:T11"/>
    <mergeCell ref="AD12:AF12"/>
    <mergeCell ref="AD13:AF13"/>
    <mergeCell ref="Z12:AB12"/>
    <mergeCell ref="Z13:AB13"/>
    <mergeCell ref="R13:T13"/>
    <mergeCell ref="R12:T12"/>
    <mergeCell ref="V11:X11"/>
    <mergeCell ref="V13:X13"/>
    <mergeCell ref="V12:X12"/>
    <mergeCell ref="B2:H2"/>
    <mergeCell ref="M6:N6"/>
    <mergeCell ref="Q6:R6"/>
    <mergeCell ref="U6:V6"/>
    <mergeCell ref="M5:N5"/>
    <mergeCell ref="B6:H7"/>
    <mergeCell ref="P2:R2"/>
    <mergeCell ref="L2:N2"/>
    <mergeCell ref="N8:P8"/>
    <mergeCell ref="N9:P9"/>
    <mergeCell ref="N10:P10"/>
    <mergeCell ref="N11:P11"/>
    <mergeCell ref="N12:P12"/>
    <mergeCell ref="Z9:AB9"/>
    <mergeCell ref="Z10:AB10"/>
    <mergeCell ref="Z11:AB11"/>
    <mergeCell ref="R8:T8"/>
    <mergeCell ref="V10:X10"/>
    <mergeCell ref="Z8:AB8"/>
    <mergeCell ref="R9:T9"/>
    <mergeCell ref="R10:T10"/>
    <mergeCell ref="V8:X8"/>
    <mergeCell ref="V9:X9"/>
    <mergeCell ref="AG6:AH6"/>
    <mergeCell ref="AK6:AL6"/>
    <mergeCell ref="AG5:AH5"/>
    <mergeCell ref="AK5:AL5"/>
    <mergeCell ref="Q5:R5"/>
    <mergeCell ref="U5:V5"/>
    <mergeCell ref="Y5:Z5"/>
    <mergeCell ref="AC5:AD5"/>
    <mergeCell ref="Y6:Z6"/>
    <mergeCell ref="AH8:AJ8"/>
    <mergeCell ref="AH9:AJ9"/>
    <mergeCell ref="AH10:AJ10"/>
    <mergeCell ref="AH11:AJ11"/>
    <mergeCell ref="AL8:AN8"/>
    <mergeCell ref="AL9:AN9"/>
    <mergeCell ref="AL10:AN10"/>
    <mergeCell ref="AL11:AN11"/>
    <mergeCell ref="V50:W50"/>
    <mergeCell ref="V51:W51"/>
    <mergeCell ref="V52:W52"/>
    <mergeCell ref="B16:E16"/>
    <mergeCell ref="Z50:AA50"/>
    <mergeCell ref="Z51:AA51"/>
    <mergeCell ref="Z52:AA52"/>
    <mergeCell ref="N50:O50"/>
    <mergeCell ref="N51:O51"/>
    <mergeCell ref="N52:O52"/>
    <mergeCell ref="R50:S50"/>
    <mergeCell ref="R51:S51"/>
    <mergeCell ref="R52:S52"/>
    <mergeCell ref="AD8:AF8"/>
    <mergeCell ref="AD9:AF9"/>
    <mergeCell ref="AD10:AF10"/>
    <mergeCell ref="AD11:AF11"/>
    <mergeCell ref="AC6:AD6"/>
  </mergeCells>
  <phoneticPr fontId="1" type="noConversion"/>
  <conditionalFormatting sqref="N16:N47 R16:R47 V16:V47 Z16:Z47 AD16:AD47 AH16:AH47 AL16:AL47">
    <cfRule type="expression" dxfId="15" priority="9">
      <formula>$B$3="분 단위 숨기기"</formula>
    </cfRule>
  </conditionalFormatting>
  <conditionalFormatting sqref="B9:J14">
    <cfRule type="expression" dxfId="14" priority="11">
      <formula>MATCH(DATE(YEAR($L$2),MONTH($L$2),B9),공휴일,0)</formula>
    </cfRule>
  </conditionalFormatting>
  <dataValidations count="1">
    <dataValidation type="list" allowBlank="1" showInputMessage="1" showErrorMessage="1" sqref="B17:B35 M50:M54 AC50:AC54 Q50:Q54 U50:U54 Y50:Y54 AG50:AG54 AK50:AK54" xr:uid="{59E16E40-4293-4DF9-9F30-2BE78EDC03E0}">
      <formula1>"v"</formula1>
    </dataValidation>
  </dataValidations>
  <printOptions horizontalCentered="1" verticalCentered="1"/>
  <pageMargins left="0.59055118110236227" right="0.59055118110236227" top="0.78740157480314965" bottom="0.78740157480314965" header="0" footer="0"/>
  <pageSetup paperSize="9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4A57-3390-465F-8962-F179156719D7}">
  <sheetPr>
    <pageSetUpPr autoPageBreaks="0" fitToPage="1"/>
  </sheetPr>
  <dimension ref="B1:I30"/>
  <sheetViews>
    <sheetView showGridLines="0" showRowColHeaders="0" showZeros="0" zoomScaleNormal="100" zoomScaleSheetLayoutView="85" workbookViewId="0">
      <selection activeCell="B8" sqref="B8"/>
    </sheetView>
  </sheetViews>
  <sheetFormatPr defaultColWidth="8.7109375" defaultRowHeight="25.35" customHeight="1"/>
  <cols>
    <col min="1" max="1" width="2.5703125" style="80" customWidth="1"/>
    <col min="2" max="2" width="20.5703125" style="80" customWidth="1"/>
    <col min="3" max="3" width="25.7109375" style="80" customWidth="1"/>
    <col min="4" max="4" width="15.7109375" style="80" customWidth="1"/>
    <col min="5" max="5" width="10.7109375" style="80" customWidth="1"/>
    <col min="6" max="6" width="18.7109375" style="80" customWidth="1"/>
    <col min="7" max="7" width="1.140625" style="80" customWidth="1"/>
    <col min="8" max="16384" width="8.7109375" style="80"/>
  </cols>
  <sheetData>
    <row r="1" spans="2:9" ht="11.25" customHeight="1"/>
    <row r="2" spans="2:9" ht="60" customHeight="1">
      <c r="B2" s="108" t="s">
        <v>53</v>
      </c>
      <c r="C2" s="108"/>
      <c r="D2" s="108"/>
    </row>
    <row r="3" spans="2:9" ht="23.1" customHeight="1">
      <c r="D3" s="109" t="s">
        <v>54</v>
      </c>
      <c r="E3" s="109"/>
      <c r="F3" s="90">
        <v>1300000</v>
      </c>
    </row>
    <row r="4" spans="2:9" ht="3" customHeight="1">
      <c r="D4" s="87"/>
      <c r="E4" s="87"/>
      <c r="F4" s="90"/>
    </row>
    <row r="5" spans="2:9" ht="23.1" customHeight="1">
      <c r="D5" s="109" t="s">
        <v>71</v>
      </c>
      <c r="E5" s="109" t="s">
        <v>55</v>
      </c>
      <c r="F5" s="91">
        <f>IFERROR(표8[[#Totals],[금액]]/$F$3,0)</f>
        <v>0.75076923076923074</v>
      </c>
    </row>
    <row r="6" spans="2:9" ht="25.15" customHeight="1">
      <c r="B6" s="110" t="s">
        <v>56</v>
      </c>
      <c r="C6" s="110"/>
    </row>
    <row r="7" spans="2:9" ht="23.1" customHeight="1">
      <c r="B7" s="83" t="s">
        <v>57</v>
      </c>
      <c r="C7" s="83" t="s">
        <v>58</v>
      </c>
      <c r="D7" s="83" t="s">
        <v>59</v>
      </c>
      <c r="E7" s="83" t="s">
        <v>60</v>
      </c>
      <c r="F7" s="83" t="s">
        <v>61</v>
      </c>
    </row>
    <row r="8" spans="2:9" ht="25.15" customHeight="1">
      <c r="B8" s="81" t="s">
        <v>62</v>
      </c>
      <c r="C8" s="82" t="s">
        <v>63</v>
      </c>
      <c r="D8" s="86">
        <v>250000</v>
      </c>
      <c r="E8" s="81">
        <v>2</v>
      </c>
      <c r="F8" s="85">
        <f>표8[[#This Row],[단가]]*표8[[#This Row],[수량]]</f>
        <v>500000</v>
      </c>
    </row>
    <row r="9" spans="2:9" ht="25.15" customHeight="1">
      <c r="B9" s="81" t="s">
        <v>64</v>
      </c>
      <c r="C9" s="82" t="s">
        <v>66</v>
      </c>
      <c r="D9" s="86">
        <v>100000</v>
      </c>
      <c r="E9" s="81">
        <v>4</v>
      </c>
      <c r="F9" s="85">
        <f>표8[[#This Row],[단가]]*표8[[#This Row],[수량]]</f>
        <v>400000</v>
      </c>
    </row>
    <row r="10" spans="2:9" ht="25.15" customHeight="1">
      <c r="B10" s="81" t="s">
        <v>67</v>
      </c>
      <c r="C10" s="82" t="s">
        <v>68</v>
      </c>
      <c r="D10" s="86">
        <v>10000</v>
      </c>
      <c r="E10" s="81">
        <v>5</v>
      </c>
      <c r="F10" s="85">
        <f>표8[[#This Row],[단가]]*표8[[#This Row],[수량]]</f>
        <v>50000</v>
      </c>
    </row>
    <row r="11" spans="2:9" ht="25.15" customHeight="1">
      <c r="B11" s="81" t="s">
        <v>69</v>
      </c>
      <c r="C11" s="82" t="s">
        <v>70</v>
      </c>
      <c r="D11" s="86">
        <v>13000</v>
      </c>
      <c r="E11" s="81">
        <v>2</v>
      </c>
      <c r="F11" s="85">
        <f>표8[[#This Row],[단가]]*표8[[#This Row],[수량]]</f>
        <v>26000</v>
      </c>
    </row>
    <row r="12" spans="2:9" ht="25.15" customHeight="1">
      <c r="B12" s="81"/>
      <c r="C12" s="82"/>
      <c r="D12" s="86"/>
      <c r="E12" s="81"/>
      <c r="F12" s="85">
        <f>표8[[#This Row],[단가]]*표8[[#This Row],[수량]]</f>
        <v>0</v>
      </c>
    </row>
    <row r="13" spans="2:9" ht="25.15" customHeight="1">
      <c r="B13" s="81"/>
      <c r="C13" s="82"/>
      <c r="D13" s="86"/>
      <c r="E13" s="81"/>
      <c r="F13" s="85">
        <f>표8[[#This Row],[단가]]*표8[[#This Row],[수량]]</f>
        <v>0</v>
      </c>
      <c r="I13" s="89"/>
    </row>
    <row r="14" spans="2:9" ht="25.15" customHeight="1">
      <c r="B14" s="81"/>
      <c r="C14" s="82"/>
      <c r="D14" s="86"/>
      <c r="E14" s="81"/>
      <c r="F14" s="85">
        <f>표8[[#This Row],[단가]]*표8[[#This Row],[수량]]</f>
        <v>0</v>
      </c>
    </row>
    <row r="15" spans="2:9" ht="25.15" customHeight="1">
      <c r="B15" s="81"/>
      <c r="C15" s="82"/>
      <c r="D15" s="86"/>
      <c r="E15" s="81"/>
      <c r="F15" s="85">
        <f>표8[[#This Row],[단가]]*표8[[#This Row],[수량]]</f>
        <v>0</v>
      </c>
    </row>
    <row r="16" spans="2:9" ht="25.15" customHeight="1">
      <c r="B16" s="81"/>
      <c r="C16" s="82"/>
      <c r="D16" s="86"/>
      <c r="E16" s="81"/>
      <c r="F16" s="85">
        <f>표8[[#This Row],[단가]]*표8[[#This Row],[수량]]</f>
        <v>0</v>
      </c>
    </row>
    <row r="17" spans="2:6" ht="25.15" customHeight="1">
      <c r="B17" s="81"/>
      <c r="C17" s="82"/>
      <c r="D17" s="86"/>
      <c r="E17" s="81"/>
      <c r="F17" s="85">
        <f>표8[[#This Row],[단가]]*표8[[#This Row],[수량]]</f>
        <v>0</v>
      </c>
    </row>
    <row r="18" spans="2:6" ht="25.15" customHeight="1">
      <c r="B18" s="81"/>
      <c r="C18" s="82"/>
      <c r="D18" s="86"/>
      <c r="E18" s="81"/>
      <c r="F18" s="85">
        <f>표8[[#This Row],[단가]]*표8[[#This Row],[수량]]</f>
        <v>0</v>
      </c>
    </row>
    <row r="19" spans="2:6" ht="25.15" customHeight="1">
      <c r="B19" s="81"/>
      <c r="C19" s="82"/>
      <c r="D19" s="86"/>
      <c r="E19" s="81"/>
      <c r="F19" s="85">
        <f>표8[[#This Row],[단가]]*표8[[#This Row],[수량]]</f>
        <v>0</v>
      </c>
    </row>
    <row r="20" spans="2:6" ht="25.15" customHeight="1">
      <c r="B20" s="81"/>
      <c r="C20" s="82"/>
      <c r="D20" s="86"/>
      <c r="E20" s="81"/>
      <c r="F20" s="85">
        <f>표8[[#This Row],[단가]]*표8[[#This Row],[수량]]</f>
        <v>0</v>
      </c>
    </row>
    <row r="21" spans="2:6" ht="25.15" customHeight="1">
      <c r="B21" s="81"/>
      <c r="C21" s="82"/>
      <c r="D21" s="86"/>
      <c r="E21" s="81"/>
      <c r="F21" s="85">
        <f>표8[[#This Row],[단가]]*표8[[#This Row],[수량]]</f>
        <v>0</v>
      </c>
    </row>
    <row r="22" spans="2:6" ht="25.15" customHeight="1">
      <c r="B22" s="81"/>
      <c r="C22" s="82"/>
      <c r="D22" s="86"/>
      <c r="E22" s="81"/>
      <c r="F22" s="85">
        <f>표8[[#This Row],[단가]]*표8[[#This Row],[수량]]</f>
        <v>0</v>
      </c>
    </row>
    <row r="23" spans="2:6" ht="25.15" customHeight="1">
      <c r="B23" s="81"/>
      <c r="C23" s="82"/>
      <c r="D23" s="86"/>
      <c r="E23" s="81"/>
      <c r="F23" s="85">
        <f>표8[[#This Row],[단가]]*표8[[#This Row],[수량]]</f>
        <v>0</v>
      </c>
    </row>
    <row r="24" spans="2:6" ht="25.15" customHeight="1">
      <c r="B24" s="81"/>
      <c r="C24" s="82"/>
      <c r="D24" s="86"/>
      <c r="E24" s="81"/>
      <c r="F24" s="85">
        <f>표8[[#This Row],[단가]]*표8[[#This Row],[수량]]</f>
        <v>0</v>
      </c>
    </row>
    <row r="25" spans="2:6" ht="25.15" customHeight="1">
      <c r="B25" s="81"/>
      <c r="C25" s="82"/>
      <c r="D25" s="86"/>
      <c r="E25" s="81"/>
      <c r="F25" s="85">
        <f>표8[[#This Row],[단가]]*표8[[#This Row],[수량]]</f>
        <v>0</v>
      </c>
    </row>
    <row r="26" spans="2:6" ht="25.15" customHeight="1">
      <c r="B26" s="81"/>
      <c r="C26" s="82"/>
      <c r="D26" s="86"/>
      <c r="E26" s="81"/>
      <c r="F26" s="85">
        <f>표8[[#This Row],[단가]]*표8[[#This Row],[수량]]</f>
        <v>0</v>
      </c>
    </row>
    <row r="27" spans="2:6" ht="25.15" customHeight="1">
      <c r="B27" s="81"/>
      <c r="C27" s="82"/>
      <c r="D27" s="86"/>
      <c r="E27" s="81"/>
      <c r="F27" s="85">
        <f>표8[[#This Row],[단가]]*표8[[#This Row],[수량]]</f>
        <v>0</v>
      </c>
    </row>
    <row r="28" spans="2:6" ht="25.15" customHeight="1">
      <c r="B28" s="81"/>
      <c r="C28" s="82"/>
      <c r="D28" s="86"/>
      <c r="E28" s="81"/>
      <c r="F28" s="85">
        <f>표8[[#This Row],[단가]]*표8[[#This Row],[수량]]</f>
        <v>0</v>
      </c>
    </row>
    <row r="29" spans="2:6" ht="25.15" customHeight="1">
      <c r="B29" s="81"/>
      <c r="C29" s="82"/>
      <c r="D29" s="86"/>
      <c r="E29" s="81"/>
      <c r="F29" s="85">
        <f>표8[[#This Row],[단가]]*표8[[#This Row],[수량]]</f>
        <v>0</v>
      </c>
    </row>
    <row r="30" spans="2:6" ht="25.35" customHeight="1">
      <c r="B30" s="84"/>
      <c r="C30" s="84"/>
      <c r="D30" s="84"/>
      <c r="E30" s="92" t="s">
        <v>72</v>
      </c>
      <c r="F30" s="88">
        <f>SUBTOTAL(109,표8[금액])</f>
        <v>976000</v>
      </c>
    </row>
  </sheetData>
  <mergeCells count="4">
    <mergeCell ref="B2:D2"/>
    <mergeCell ref="D3:E3"/>
    <mergeCell ref="D5:E5"/>
    <mergeCell ref="B6:C6"/>
  </mergeCells>
  <phoneticPr fontId="1" type="noConversion"/>
  <conditionalFormatting sqref="F5">
    <cfRule type="cellIs" dxfId="13" priority="1" operator="greaterThan">
      <formula>1</formula>
    </cfRule>
    <cfRule type="dataBar" priority="2">
      <dataBar>
        <cfvo type="num" val="0"/>
        <cfvo type="num" val="1"/>
        <color theme="2" tint="-0.249977111117893"/>
      </dataBar>
      <extLst>
        <ext xmlns:x14="http://schemas.microsoft.com/office/spreadsheetml/2009/9/main" uri="{B025F937-C7B1-47D3-B67F-A62EFF666E3E}">
          <x14:id>{10E66FEC-015B-478E-89F6-06980FDA70A0}</x14:id>
        </ext>
      </extLst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9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E66FEC-015B-478E-89F6-06980FDA70A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8C8C0-92E5-472F-AB3A-34EDAD1E917D}">
  <sheetPr codeName="Sheet1">
    <pageSetUpPr autoPageBreaks="0" fitToPage="1"/>
  </sheetPr>
  <dimension ref="B1:L40"/>
  <sheetViews>
    <sheetView showGridLines="0" showRowColHeaders="0" zoomScaleNormal="100" workbookViewId="0">
      <selection activeCell="C5" sqref="C5:E5"/>
    </sheetView>
  </sheetViews>
  <sheetFormatPr defaultColWidth="8.85546875" defaultRowHeight="20.100000000000001" customHeight="1"/>
  <cols>
    <col min="1" max="1" width="2.5703125" style="1" customWidth="1"/>
    <col min="2" max="2" width="22.28515625" style="1" bestFit="1" customWidth="1"/>
    <col min="3" max="5" width="5.7109375" style="2" customWidth="1"/>
    <col min="6" max="6" width="3.7109375" style="1" customWidth="1"/>
    <col min="7" max="7" width="17" style="1" customWidth="1"/>
    <col min="8" max="8" width="9.85546875" style="1" customWidth="1"/>
    <col min="9" max="9" width="15.7109375" style="1" customWidth="1"/>
    <col min="10" max="10" width="8.85546875" style="1"/>
    <col min="11" max="11" width="10.28515625" style="1" bestFit="1" customWidth="1"/>
    <col min="12" max="12" width="23.140625" style="1" customWidth="1"/>
    <col min="13" max="16384" width="8.85546875" style="1"/>
  </cols>
  <sheetData>
    <row r="1" spans="2:12" ht="11.25" customHeight="1"/>
    <row r="2" spans="2:12" ht="60" customHeight="1">
      <c r="B2" s="18" t="s">
        <v>9</v>
      </c>
      <c r="L2" s="3"/>
    </row>
    <row r="3" spans="2:12" ht="9.9499999999999993" customHeight="1" thickBot="1">
      <c r="B3" s="4"/>
      <c r="C3" s="5"/>
      <c r="D3" s="5"/>
      <c r="E3" s="5"/>
      <c r="F3" s="6"/>
      <c r="G3" s="6"/>
      <c r="H3" s="6"/>
      <c r="I3" s="6"/>
      <c r="J3" s="6"/>
      <c r="K3" s="6"/>
      <c r="L3" s="7"/>
    </row>
    <row r="4" spans="2:12" ht="24.95" customHeight="1">
      <c r="B4" s="8"/>
    </row>
    <row r="5" spans="2:12" ht="19.899999999999999" customHeight="1">
      <c r="B5" s="93" t="s">
        <v>47</v>
      </c>
      <c r="C5" s="111" t="s">
        <v>10</v>
      </c>
      <c r="D5" s="112"/>
      <c r="E5" s="113"/>
      <c r="F5" s="9"/>
      <c r="G5" s="10"/>
      <c r="H5" s="11"/>
      <c r="I5" s="115"/>
      <c r="J5" s="115"/>
      <c r="K5" s="11"/>
    </row>
    <row r="6" spans="2:12" ht="20.100000000000001" customHeight="1">
      <c r="B6" s="78"/>
      <c r="F6" s="9"/>
      <c r="G6" s="9"/>
      <c r="H6" s="9"/>
      <c r="I6" s="9"/>
      <c r="J6" s="9"/>
      <c r="K6" s="9"/>
      <c r="L6" s="9"/>
    </row>
    <row r="7" spans="2:12" ht="19.899999999999999" customHeight="1" thickBot="1">
      <c r="B7" s="93" t="s">
        <v>48</v>
      </c>
      <c r="C7" s="12" t="s">
        <v>11</v>
      </c>
      <c r="D7" s="114" t="s">
        <v>12</v>
      </c>
      <c r="E7" s="114"/>
      <c r="F7" s="9"/>
      <c r="H7" s="123"/>
      <c r="I7" s="123"/>
      <c r="J7" s="122"/>
      <c r="K7" s="122"/>
      <c r="L7" s="122"/>
    </row>
    <row r="8" spans="2:12" ht="19.899999999999999" customHeight="1">
      <c r="B8" s="79"/>
      <c r="C8" s="13">
        <v>7</v>
      </c>
      <c r="D8" s="117">
        <v>0</v>
      </c>
      <c r="E8" s="117"/>
      <c r="F8" s="9"/>
      <c r="H8" s="14" t="s">
        <v>13</v>
      </c>
      <c r="I8" s="14" t="s">
        <v>14</v>
      </c>
      <c r="J8" s="121" t="s">
        <v>15</v>
      </c>
      <c r="K8" s="121"/>
      <c r="L8" s="121"/>
    </row>
    <row r="9" spans="2:12" ht="19.899999999999999" customHeight="1">
      <c r="B9" s="9"/>
      <c r="C9" s="15"/>
      <c r="D9" s="118">
        <v>30</v>
      </c>
      <c r="E9" s="118"/>
      <c r="F9" s="9"/>
      <c r="G9" s="9"/>
      <c r="H9" s="16">
        <v>1</v>
      </c>
      <c r="I9" s="19">
        <v>44927</v>
      </c>
      <c r="J9" s="116" t="s">
        <v>16</v>
      </c>
      <c r="K9" s="116"/>
      <c r="L9" s="116"/>
    </row>
    <row r="10" spans="2:12" ht="19.899999999999999" customHeight="1">
      <c r="B10" s="9"/>
      <c r="C10" s="13">
        <v>8</v>
      </c>
      <c r="D10" s="119" t="s">
        <v>0</v>
      </c>
      <c r="E10" s="119"/>
      <c r="F10" s="9"/>
      <c r="G10" s="9"/>
      <c r="H10" s="16">
        <v>2</v>
      </c>
      <c r="I10" s="19">
        <v>44947</v>
      </c>
      <c r="J10" s="116" t="s">
        <v>17</v>
      </c>
      <c r="K10" s="116"/>
      <c r="L10" s="116"/>
    </row>
    <row r="11" spans="2:12" ht="19.899999999999999" customHeight="1">
      <c r="B11" s="9"/>
      <c r="C11" s="15"/>
      <c r="D11" s="118">
        <v>30</v>
      </c>
      <c r="E11" s="118"/>
      <c r="F11" s="9"/>
      <c r="G11" s="9"/>
      <c r="H11" s="16">
        <v>3</v>
      </c>
      <c r="I11" s="19">
        <v>44948</v>
      </c>
      <c r="J11" s="116" t="s">
        <v>18</v>
      </c>
      <c r="K11" s="116"/>
      <c r="L11" s="116"/>
    </row>
    <row r="12" spans="2:12" ht="19.899999999999999" customHeight="1">
      <c r="B12" s="9"/>
      <c r="C12" s="13">
        <v>9</v>
      </c>
      <c r="D12" s="119" t="s">
        <v>0</v>
      </c>
      <c r="E12" s="119"/>
      <c r="F12" s="9"/>
      <c r="G12" s="9"/>
      <c r="H12" s="16">
        <v>4</v>
      </c>
      <c r="I12" s="19">
        <v>44949</v>
      </c>
      <c r="J12" s="116" t="s">
        <v>17</v>
      </c>
      <c r="K12" s="116"/>
      <c r="L12" s="116"/>
    </row>
    <row r="13" spans="2:12" ht="19.899999999999999" customHeight="1">
      <c r="B13" s="9"/>
      <c r="C13" s="15"/>
      <c r="D13" s="118">
        <v>30</v>
      </c>
      <c r="E13" s="118"/>
      <c r="F13" s="9"/>
      <c r="G13" s="9"/>
      <c r="H13" s="16">
        <v>5</v>
      </c>
      <c r="I13" s="19">
        <v>44986</v>
      </c>
      <c r="J13" s="116" t="s">
        <v>19</v>
      </c>
      <c r="K13" s="116"/>
      <c r="L13" s="116"/>
    </row>
    <row r="14" spans="2:12" ht="19.899999999999999" customHeight="1">
      <c r="B14" s="9"/>
      <c r="C14" s="13">
        <v>10</v>
      </c>
      <c r="D14" s="119" t="s">
        <v>0</v>
      </c>
      <c r="E14" s="119"/>
      <c r="F14" s="9"/>
      <c r="G14" s="9"/>
      <c r="H14" s="16">
        <v>6</v>
      </c>
      <c r="I14" s="19">
        <v>45051</v>
      </c>
      <c r="J14" s="116" t="s">
        <v>20</v>
      </c>
      <c r="K14" s="116"/>
      <c r="L14" s="116"/>
    </row>
    <row r="15" spans="2:12" ht="19.899999999999999" customHeight="1">
      <c r="B15" s="9"/>
      <c r="C15" s="15"/>
      <c r="D15" s="118">
        <v>30</v>
      </c>
      <c r="E15" s="118"/>
      <c r="F15" s="9"/>
      <c r="G15" s="9"/>
      <c r="H15" s="16">
        <v>7</v>
      </c>
      <c r="I15" s="19">
        <v>45073</v>
      </c>
      <c r="J15" s="116" t="s">
        <v>21</v>
      </c>
      <c r="K15" s="116"/>
      <c r="L15" s="116"/>
    </row>
    <row r="16" spans="2:12" ht="19.899999999999999" customHeight="1">
      <c r="B16" s="9"/>
      <c r="C16" s="13">
        <v>11</v>
      </c>
      <c r="D16" s="119" t="s">
        <v>0</v>
      </c>
      <c r="E16" s="119"/>
      <c r="F16" s="9"/>
      <c r="G16" s="9"/>
      <c r="H16" s="16">
        <v>8</v>
      </c>
      <c r="I16" s="19">
        <v>45083</v>
      </c>
      <c r="J16" s="116" t="s">
        <v>22</v>
      </c>
      <c r="K16" s="116"/>
      <c r="L16" s="116"/>
    </row>
    <row r="17" spans="2:12" ht="19.899999999999999" customHeight="1">
      <c r="B17" s="9"/>
      <c r="C17" s="15"/>
      <c r="D17" s="118">
        <v>30</v>
      </c>
      <c r="E17" s="118"/>
      <c r="F17" s="9"/>
      <c r="G17" s="9"/>
      <c r="H17" s="16">
        <v>9</v>
      </c>
      <c r="I17" s="19">
        <v>45153</v>
      </c>
      <c r="J17" s="116" t="s">
        <v>23</v>
      </c>
      <c r="K17" s="116"/>
      <c r="L17" s="116"/>
    </row>
    <row r="18" spans="2:12" ht="19.899999999999999" customHeight="1">
      <c r="B18" s="9"/>
      <c r="C18" s="13">
        <v>12</v>
      </c>
      <c r="D18" s="119" t="s">
        <v>0</v>
      </c>
      <c r="E18" s="119"/>
      <c r="F18" s="9"/>
      <c r="G18" s="9"/>
      <c r="H18" s="16">
        <v>10</v>
      </c>
      <c r="I18" s="19">
        <v>45197</v>
      </c>
      <c r="J18" s="116" t="s">
        <v>24</v>
      </c>
      <c r="K18" s="116"/>
      <c r="L18" s="116"/>
    </row>
    <row r="19" spans="2:12" ht="19.899999999999999" customHeight="1">
      <c r="B19" s="9"/>
      <c r="C19" s="15"/>
      <c r="D19" s="118">
        <v>30</v>
      </c>
      <c r="E19" s="118"/>
      <c r="F19" s="9"/>
      <c r="G19" s="9"/>
      <c r="H19" s="16">
        <v>11</v>
      </c>
      <c r="I19" s="19">
        <v>45198</v>
      </c>
      <c r="J19" s="116" t="s">
        <v>24</v>
      </c>
      <c r="K19" s="116"/>
      <c r="L19" s="116"/>
    </row>
    <row r="20" spans="2:12" ht="19.899999999999999" customHeight="1">
      <c r="B20" s="9"/>
      <c r="C20" s="13">
        <v>13</v>
      </c>
      <c r="D20" s="119" t="s">
        <v>0</v>
      </c>
      <c r="E20" s="119"/>
      <c r="F20" s="9"/>
      <c r="G20" s="9"/>
      <c r="H20" s="16">
        <v>12</v>
      </c>
      <c r="I20" s="19">
        <v>45199</v>
      </c>
      <c r="J20" s="116" t="s">
        <v>24</v>
      </c>
      <c r="K20" s="116"/>
      <c r="L20" s="116"/>
    </row>
    <row r="21" spans="2:12" ht="19.899999999999999" customHeight="1">
      <c r="B21" s="9"/>
      <c r="C21" s="15"/>
      <c r="D21" s="118">
        <v>30</v>
      </c>
      <c r="E21" s="118"/>
      <c r="F21" s="9"/>
      <c r="G21" s="9"/>
      <c r="H21" s="16">
        <v>13</v>
      </c>
      <c r="I21" s="19">
        <v>45202</v>
      </c>
      <c r="J21" s="116" t="s">
        <v>25</v>
      </c>
      <c r="K21" s="116"/>
      <c r="L21" s="116"/>
    </row>
    <row r="22" spans="2:12" ht="19.899999999999999" customHeight="1">
      <c r="B22" s="9"/>
      <c r="C22" s="13">
        <v>14</v>
      </c>
      <c r="D22" s="119" t="s">
        <v>0</v>
      </c>
      <c r="E22" s="119"/>
      <c r="F22" s="9"/>
      <c r="G22" s="9"/>
      <c r="H22" s="16">
        <v>14</v>
      </c>
      <c r="I22" s="19">
        <v>45208</v>
      </c>
      <c r="J22" s="116" t="s">
        <v>26</v>
      </c>
      <c r="K22" s="116"/>
      <c r="L22" s="116"/>
    </row>
    <row r="23" spans="2:12" ht="19.899999999999999" customHeight="1">
      <c r="B23" s="9"/>
      <c r="C23" s="15"/>
      <c r="D23" s="118">
        <v>30</v>
      </c>
      <c r="E23" s="118"/>
      <c r="F23" s="9"/>
      <c r="G23" s="9"/>
      <c r="H23" s="17">
        <v>15</v>
      </c>
      <c r="I23" s="20">
        <v>45285</v>
      </c>
      <c r="J23" s="120" t="s">
        <v>27</v>
      </c>
      <c r="K23" s="120"/>
      <c r="L23" s="120"/>
    </row>
    <row r="24" spans="2:12" ht="19.899999999999999" customHeight="1">
      <c r="B24" s="9"/>
      <c r="C24" s="13">
        <v>15</v>
      </c>
      <c r="D24" s="119" t="s">
        <v>0</v>
      </c>
      <c r="E24" s="119"/>
      <c r="F24" s="9"/>
      <c r="G24" s="9"/>
      <c r="H24" s="9"/>
      <c r="I24" s="9"/>
      <c r="J24" s="9"/>
      <c r="K24" s="9"/>
      <c r="L24" s="9"/>
    </row>
    <row r="25" spans="2:12" ht="19.899999999999999" customHeight="1">
      <c r="B25" s="9"/>
      <c r="C25" s="15"/>
      <c r="D25" s="118">
        <v>30</v>
      </c>
      <c r="E25" s="118"/>
      <c r="F25" s="9"/>
      <c r="G25" s="9"/>
      <c r="H25" s="9"/>
      <c r="I25" s="9"/>
      <c r="J25" s="9"/>
      <c r="K25" s="9"/>
      <c r="L25" s="9"/>
    </row>
    <row r="26" spans="2:12" ht="19.899999999999999" customHeight="1">
      <c r="B26" s="9"/>
      <c r="C26" s="13">
        <v>16</v>
      </c>
      <c r="D26" s="119" t="s">
        <v>0</v>
      </c>
      <c r="E26" s="119"/>
      <c r="F26" s="9"/>
      <c r="G26" s="9"/>
      <c r="H26" s="9"/>
      <c r="I26" s="9"/>
      <c r="J26" s="9"/>
      <c r="K26" s="9"/>
      <c r="L26" s="9"/>
    </row>
    <row r="27" spans="2:12" ht="19.899999999999999" customHeight="1">
      <c r="B27" s="9"/>
      <c r="C27" s="15"/>
      <c r="D27" s="118">
        <v>30</v>
      </c>
      <c r="E27" s="118"/>
      <c r="F27" s="9"/>
      <c r="G27" s="9"/>
      <c r="H27" s="9"/>
      <c r="I27" s="9"/>
      <c r="J27" s="9"/>
      <c r="K27" s="9"/>
      <c r="L27" s="9"/>
    </row>
    <row r="28" spans="2:12" ht="19.899999999999999" customHeight="1">
      <c r="B28" s="9"/>
      <c r="C28" s="13">
        <v>17</v>
      </c>
      <c r="D28" s="119" t="s">
        <v>0</v>
      </c>
      <c r="E28" s="119"/>
      <c r="F28" s="9"/>
      <c r="G28" s="9"/>
      <c r="H28" s="9"/>
      <c r="I28" s="9"/>
      <c r="J28" s="9"/>
      <c r="K28" s="9"/>
      <c r="L28" s="9"/>
    </row>
    <row r="29" spans="2:12" ht="19.899999999999999" customHeight="1">
      <c r="B29" s="9"/>
      <c r="C29" s="15"/>
      <c r="D29" s="118">
        <v>30</v>
      </c>
      <c r="E29" s="118"/>
      <c r="F29" s="9"/>
      <c r="G29" s="9"/>
      <c r="H29" s="9"/>
      <c r="I29" s="9"/>
      <c r="J29" s="9"/>
      <c r="K29" s="9"/>
      <c r="L29" s="9"/>
    </row>
    <row r="30" spans="2:12" ht="19.899999999999999" customHeight="1">
      <c r="B30" s="9"/>
      <c r="C30" s="13">
        <v>18</v>
      </c>
      <c r="D30" s="119" t="s">
        <v>0</v>
      </c>
      <c r="E30" s="119"/>
      <c r="F30" s="9"/>
      <c r="G30" s="9"/>
      <c r="H30" s="9"/>
      <c r="I30" s="9"/>
      <c r="J30" s="9"/>
      <c r="K30" s="9"/>
      <c r="L30" s="9"/>
    </row>
    <row r="31" spans="2:12" ht="19.899999999999999" customHeight="1">
      <c r="B31" s="9"/>
      <c r="C31" s="15"/>
      <c r="D31" s="118">
        <v>30</v>
      </c>
      <c r="E31" s="118"/>
      <c r="F31" s="9"/>
      <c r="G31" s="9"/>
      <c r="H31" s="9"/>
      <c r="I31" s="9"/>
      <c r="J31" s="9"/>
      <c r="K31" s="9"/>
      <c r="L31" s="9"/>
    </row>
    <row r="32" spans="2:12" ht="19.899999999999999" customHeight="1">
      <c r="B32" s="9"/>
      <c r="C32" s="13">
        <v>19</v>
      </c>
      <c r="D32" s="119" t="s">
        <v>0</v>
      </c>
      <c r="E32" s="119"/>
      <c r="F32" s="9"/>
      <c r="G32" s="9"/>
      <c r="H32" s="9"/>
      <c r="I32" s="9"/>
      <c r="J32" s="9"/>
      <c r="K32" s="9"/>
      <c r="L32" s="9"/>
    </row>
    <row r="33" spans="2:12" ht="19.899999999999999" customHeight="1">
      <c r="B33" s="9"/>
      <c r="C33" s="15"/>
      <c r="D33" s="118">
        <v>30</v>
      </c>
      <c r="E33" s="118"/>
      <c r="F33" s="9"/>
      <c r="G33" s="9"/>
      <c r="H33" s="9"/>
      <c r="I33" s="9"/>
      <c r="J33" s="9"/>
      <c r="K33" s="9"/>
      <c r="L33" s="9"/>
    </row>
    <row r="34" spans="2:12" ht="19.899999999999999" customHeight="1">
      <c r="B34" s="9"/>
      <c r="C34" s="13">
        <v>20</v>
      </c>
      <c r="D34" s="119" t="s">
        <v>0</v>
      </c>
      <c r="E34" s="119"/>
      <c r="F34" s="9"/>
      <c r="G34" s="9"/>
      <c r="H34" s="9"/>
      <c r="I34" s="9"/>
      <c r="J34" s="9"/>
      <c r="K34" s="9"/>
      <c r="L34" s="9"/>
    </row>
    <row r="35" spans="2:12" ht="19.899999999999999" customHeight="1">
      <c r="B35" s="9"/>
      <c r="C35" s="15"/>
      <c r="D35" s="118">
        <v>30</v>
      </c>
      <c r="E35" s="118"/>
      <c r="F35" s="9"/>
      <c r="G35" s="9"/>
      <c r="H35" s="9"/>
      <c r="I35" s="9"/>
      <c r="J35" s="9"/>
      <c r="K35" s="9"/>
      <c r="L35" s="9"/>
    </row>
    <row r="36" spans="2:12" ht="19.899999999999999" customHeight="1">
      <c r="B36" s="9"/>
      <c r="C36" s="13">
        <v>21</v>
      </c>
      <c r="D36" s="119" t="s">
        <v>0</v>
      </c>
      <c r="E36" s="119"/>
      <c r="F36" s="9"/>
      <c r="G36" s="9"/>
      <c r="H36" s="9"/>
      <c r="I36" s="9"/>
      <c r="J36" s="9"/>
      <c r="K36" s="9"/>
      <c r="L36" s="9"/>
    </row>
    <row r="37" spans="2:12" ht="19.899999999999999" customHeight="1">
      <c r="B37" s="9"/>
      <c r="C37" s="15"/>
      <c r="D37" s="118">
        <v>30</v>
      </c>
      <c r="E37" s="118"/>
      <c r="F37" s="9"/>
      <c r="G37" s="9"/>
      <c r="H37" s="9"/>
      <c r="I37" s="9"/>
      <c r="J37" s="9"/>
      <c r="K37" s="9"/>
      <c r="L37" s="9"/>
    </row>
    <row r="38" spans="2:12" ht="19.899999999999999" customHeight="1">
      <c r="B38" s="9"/>
      <c r="C38" s="13">
        <v>22</v>
      </c>
      <c r="D38" s="119" t="s">
        <v>0</v>
      </c>
      <c r="E38" s="119"/>
      <c r="F38" s="9"/>
      <c r="G38" s="9"/>
      <c r="H38" s="9"/>
      <c r="I38" s="9"/>
      <c r="J38" s="9"/>
      <c r="K38" s="9"/>
      <c r="L38" s="9"/>
    </row>
    <row r="39" spans="2:12" ht="19.899999999999999" customHeight="1">
      <c r="B39" s="9"/>
      <c r="C39" s="15"/>
      <c r="D39" s="118">
        <v>30</v>
      </c>
      <c r="E39" s="118"/>
      <c r="F39" s="9"/>
      <c r="G39" s="9"/>
      <c r="H39" s="9"/>
      <c r="I39" s="9"/>
      <c r="J39" s="9"/>
      <c r="K39" s="9"/>
      <c r="L39" s="9"/>
    </row>
    <row r="40" spans="2:12" ht="20.100000000000001" customHeight="1">
      <c r="J40" s="9"/>
      <c r="K40" s="9"/>
      <c r="L40" s="9"/>
    </row>
  </sheetData>
  <mergeCells count="53">
    <mergeCell ref="D32:E32"/>
    <mergeCell ref="D38:E38"/>
    <mergeCell ref="D39:E39"/>
    <mergeCell ref="D33:E33"/>
    <mergeCell ref="D34:E34"/>
    <mergeCell ref="D35:E35"/>
    <mergeCell ref="D36:E36"/>
    <mergeCell ref="D37:E37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J23:L23"/>
    <mergeCell ref="J8:L8"/>
    <mergeCell ref="J7:L7"/>
    <mergeCell ref="H7:I7"/>
    <mergeCell ref="J16:L16"/>
    <mergeCell ref="J17:L17"/>
    <mergeCell ref="J11:L11"/>
    <mergeCell ref="J12:L12"/>
    <mergeCell ref="J13:L13"/>
    <mergeCell ref="J9:L9"/>
    <mergeCell ref="J10:L10"/>
    <mergeCell ref="J20:L20"/>
    <mergeCell ref="J21:L21"/>
    <mergeCell ref="J22:L22"/>
    <mergeCell ref="C5:E5"/>
    <mergeCell ref="D7:E7"/>
    <mergeCell ref="I5:J5"/>
    <mergeCell ref="J18:L18"/>
    <mergeCell ref="J19:L19"/>
    <mergeCell ref="J14:L14"/>
    <mergeCell ref="J15:L15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1" type="noConversion"/>
  <dataValidations count="1">
    <dataValidation type="list" allowBlank="1" showInputMessage="1" showErrorMessage="1" sqref="C5:E5" xr:uid="{5C0C46D8-6A1E-4C32-8CDE-D5DDD18597CC}">
      <formula1>"분 단위 표시,분 단위 숨기기"</formula1>
    </dataValidation>
  </dataValidations>
  <printOptions horizontalCentered="1" verticalCentered="1"/>
  <pageMargins left="0.59055118110236227" right="0.59055118110236227" top="0.78740157480314965" bottom="0.78740157480314965" header="0" footer="0"/>
  <pageSetup paperSize="9" scale="64" orientation="landscape" r:id="rId1"/>
  <ignoredErrors>
    <ignoredError sqref="D10 D12 D14 D16 D18 D20 D22 D24 D26 D28 D30 D32 D34 D36 D3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여행일정 달력</vt:lpstr>
      <vt:lpstr>여행예산</vt:lpstr>
      <vt:lpstr>기본설정</vt:lpstr>
      <vt:lpstr>기본설정!Print_Area</vt:lpstr>
      <vt:lpstr>여행예산!Print_Area</vt:lpstr>
      <vt:lpstr>'여행일정 달력'!Print_Area</vt:lpstr>
      <vt:lpstr>공휴일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여행일정 달력</dc:title>
  <dc:subject>여행일정 달력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2023-05-31T06:53:18Z</cp:lastPrinted>
  <dcterms:created xsi:type="dcterms:W3CDTF">2023-04-30T12:01:58Z</dcterms:created>
  <dcterms:modified xsi:type="dcterms:W3CDTF">2023-06-05T04:25:01Z</dcterms:modified>
  <cp:category>www.yesform.com</cp:category>
</cp:coreProperties>
</file>