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원민혁\Downloads\"/>
    </mc:Choice>
  </mc:AlternateContent>
  <bookViews>
    <workbookView xWindow="0" yWindow="0" windowWidth="28800" windowHeight="11595" tabRatio="634"/>
  </bookViews>
  <sheets>
    <sheet name="지원금계산" sheetId="2" r:id="rId1"/>
    <sheet name="품질-지원" sheetId="4" state="hidden" r:id="rId2"/>
  </sheets>
  <definedNames>
    <definedName name="_xlnm.Print_Area" localSheetId="0">지원금계산!$B$2:$H$5</definedName>
  </definedNames>
  <calcPr calcId="162913"/>
</workbook>
</file>

<file path=xl/calcChain.xml><?xml version="1.0" encoding="utf-8"?>
<calcChain xmlns="http://schemas.openxmlformats.org/spreadsheetml/2006/main">
  <c r="E5" i="2" l="1"/>
  <c r="E13" i="2" l="1"/>
  <c r="E16" i="2"/>
  <c r="F16" i="2" s="1"/>
  <c r="E8" i="2"/>
  <c r="G16" i="2"/>
  <c r="H16" i="2" s="1"/>
  <c r="G13" i="2"/>
  <c r="H13" i="2" s="1"/>
  <c r="G5" i="2"/>
  <c r="H5" i="2" s="1"/>
  <c r="G8" i="2"/>
  <c r="H8" i="2" s="1"/>
  <c r="F13" i="2" l="1"/>
  <c r="F8" i="2"/>
  <c r="F5" i="2" l="1"/>
  <c r="I9" i="4" l="1"/>
  <c r="E9" i="4"/>
  <c r="L5" i="4" s="1"/>
  <c r="G4" i="4"/>
  <c r="G5" i="4"/>
  <c r="G6" i="4"/>
  <c r="G7" i="4"/>
  <c r="G8" i="4"/>
  <c r="G3" i="4"/>
</calcChain>
</file>

<file path=xl/sharedStrings.xml><?xml version="1.0" encoding="utf-8"?>
<sst xmlns="http://schemas.openxmlformats.org/spreadsheetml/2006/main" count="48" uniqueCount="28">
  <si>
    <t>구분</t>
    <phoneticPr fontId="2" type="noConversion"/>
  </si>
  <si>
    <t>업체명</t>
    <phoneticPr fontId="2" type="noConversion"/>
  </si>
  <si>
    <t>내용</t>
    <phoneticPr fontId="2" type="noConversion"/>
  </si>
  <si>
    <t>비고</t>
    <phoneticPr fontId="2" type="noConversion"/>
  </si>
  <si>
    <t>지원금액(부가세제외)</t>
    <phoneticPr fontId="2" type="noConversion"/>
  </si>
  <si>
    <t>지원금</t>
    <phoneticPr fontId="2" type="noConversion"/>
  </si>
  <si>
    <t>매칭금</t>
    <phoneticPr fontId="2" type="noConversion"/>
  </si>
  <si>
    <t>총 사업비</t>
    <phoneticPr fontId="2" type="noConversion"/>
  </si>
  <si>
    <t>예산</t>
    <phoneticPr fontId="2" type="noConversion"/>
  </si>
  <si>
    <t>잔여예산</t>
    <phoneticPr fontId="2" type="noConversion"/>
  </si>
  <si>
    <t>총 건수(완료기준)</t>
    <phoneticPr fontId="2" type="noConversion"/>
  </si>
  <si>
    <t>총사업비
(①+②+③)</t>
    <phoneticPr fontId="2" type="noConversion"/>
  </si>
  <si>
    <t>(단위: 원)</t>
    <phoneticPr fontId="2" type="noConversion"/>
  </si>
  <si>
    <t>③부가가치세</t>
    <phoneticPr fontId="2" type="noConversion"/>
  </si>
  <si>
    <t>선정기업 부담금</t>
    <phoneticPr fontId="2" type="noConversion"/>
  </si>
  <si>
    <t>기업
규모</t>
    <phoneticPr fontId="2" type="noConversion"/>
  </si>
  <si>
    <t>②자부담
(부가세 제외부분)
(20% 이상)</t>
    <phoneticPr fontId="2" type="noConversion"/>
  </si>
  <si>
    <t>②자부담
(부가세 제외부분)
(30% 이상)</t>
    <phoneticPr fontId="2" type="noConversion"/>
  </si>
  <si>
    <r>
      <t xml:space="preserve">①지원금 한도
</t>
    </r>
    <r>
      <rPr>
        <b/>
        <sz val="11"/>
        <color rgb="FFFF0000"/>
        <rFont val="맑은 고딕"/>
        <family val="3"/>
        <charset val="129"/>
        <scheme val="minor"/>
      </rPr>
      <t>*부가세 제외</t>
    </r>
    <r>
      <rPr>
        <b/>
        <sz val="11"/>
        <color theme="1"/>
        <rFont val="맑은 고딕"/>
        <family val="3"/>
        <charset val="129"/>
        <scheme val="minor"/>
      </rPr>
      <t xml:space="preserve">
(80% 이하)</t>
    </r>
    <phoneticPr fontId="2" type="noConversion"/>
  </si>
  <si>
    <r>
      <t xml:space="preserve">①지원금 한도
</t>
    </r>
    <r>
      <rPr>
        <b/>
        <sz val="12"/>
        <color rgb="FFFF0000"/>
        <rFont val="맑은 고딕"/>
        <family val="3"/>
        <charset val="129"/>
        <scheme val="minor"/>
      </rPr>
      <t>*부가세 제외</t>
    </r>
    <r>
      <rPr>
        <b/>
        <sz val="11"/>
        <color theme="1"/>
        <rFont val="맑은 고딕"/>
        <family val="3"/>
        <charset val="129"/>
        <scheme val="minor"/>
      </rPr>
      <t xml:space="preserve">
(70% 이하)</t>
    </r>
    <phoneticPr fontId="2" type="noConversion"/>
  </si>
  <si>
    <t>사업비
(부가세제외 부분)
(①+②=100%)</t>
    <phoneticPr fontId="2" type="noConversion"/>
  </si>
  <si>
    <t>2025년 장애인기업 판로지원사업(인증&amp;마케팅) 신청기업 지원금 계산 (참고자료)</t>
    <phoneticPr fontId="2" type="noConversion"/>
  </si>
  <si>
    <t>(단위: 원)</t>
    <phoneticPr fontId="2" type="noConversion"/>
  </si>
  <si>
    <r>
      <rPr>
        <b/>
        <sz val="22"/>
        <color rgb="FFFF0000"/>
        <rFont val="맑은 고딕"/>
        <family val="3"/>
        <charset val="129"/>
        <scheme val="minor"/>
      </rPr>
      <t>지원금</t>
    </r>
    <r>
      <rPr>
        <b/>
        <sz val="22"/>
        <color rgb="FFFF0000"/>
        <rFont val="맑은 고딕"/>
        <family val="2"/>
        <charset val="129"/>
        <scheme val="minor"/>
      </rPr>
      <t xml:space="preserve"> 산정 </t>
    </r>
    <r>
      <rPr>
        <b/>
        <sz val="22"/>
        <color rgb="FFFF0000"/>
        <rFont val="맑은 고딕"/>
        <family val="3"/>
        <charset val="129"/>
        <scheme val="minor"/>
      </rPr>
      <t>예</t>
    </r>
    <r>
      <rPr>
        <b/>
        <sz val="22"/>
        <color rgb="FFFF0000"/>
        <rFont val="맑은 고딕"/>
        <family val="3"/>
        <charset val="129"/>
        <scheme val="minor"/>
      </rPr>
      <t>시</t>
    </r>
    <r>
      <rPr>
        <b/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</si>
  <si>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r>
      <rPr>
        <b/>
        <sz val="18"/>
        <color rgb="FF0000FF"/>
        <rFont val="맑은 고딕"/>
        <family val="3"/>
        <charset val="129"/>
        <scheme val="minor"/>
      </rPr>
      <t>※ 사업비(부가세 제외)만 작성</t>
    </r>
    <r>
      <rPr>
        <sz val="18"/>
        <color rgb="FF0000FF"/>
        <rFont val="맑은 고딕"/>
        <family val="3"/>
        <charset val="129"/>
        <scheme val="minor"/>
      </rPr>
      <t>(나머지 자동계산)</t>
    </r>
    <r>
      <rPr>
        <sz val="11"/>
        <color rgb="FF0070C0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>※ 기업규모</t>
    </r>
    <r>
      <rPr>
        <b/>
        <sz val="12"/>
        <color rgb="FFFF0000"/>
        <rFont val="맑은 고딕"/>
        <family val="3"/>
        <charset val="129"/>
        <scheme val="minor"/>
      </rPr>
      <t xml:space="preserve"> 소기업</t>
    </r>
    <r>
      <rPr>
        <b/>
        <sz val="12"/>
        <color theme="1"/>
        <rFont val="맑은 고딕"/>
        <family val="3"/>
        <charset val="129"/>
        <scheme val="minor"/>
      </rPr>
      <t xml:space="preserve"> 최소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rgb="FFFF0000"/>
        <rFont val="맑은 고딕"/>
        <family val="3"/>
        <charset val="129"/>
        <scheme val="minor"/>
      </rPr>
      <t xml:space="preserve">20%이상 자부담 필수
</t>
    </r>
    <r>
      <rPr>
        <b/>
        <sz val="12"/>
        <rFont val="맑은 고딕"/>
        <family val="3"/>
        <charset val="129"/>
        <scheme val="minor"/>
      </rPr>
      <t>※ 기업규모</t>
    </r>
    <r>
      <rPr>
        <b/>
        <sz val="12"/>
        <color rgb="FFFF0000"/>
        <rFont val="맑은 고딕"/>
        <family val="3"/>
        <charset val="129"/>
        <scheme val="minor"/>
      </rPr>
      <t xml:space="preserve"> 중기업</t>
    </r>
    <r>
      <rPr>
        <b/>
        <sz val="12"/>
        <rFont val="맑은 고딕"/>
        <family val="3"/>
        <charset val="129"/>
        <scheme val="minor"/>
      </rPr>
      <t xml:space="preserve"> 최소</t>
    </r>
    <r>
      <rPr>
        <b/>
        <sz val="12"/>
        <color rgb="FFFF0000"/>
        <rFont val="맑은 고딕"/>
        <family val="3"/>
        <charset val="129"/>
        <scheme val="minor"/>
      </rPr>
      <t xml:space="preserve"> 30%이상 자부담 필수
</t>
    </r>
    <r>
      <rPr>
        <b/>
        <sz val="12"/>
        <color theme="1"/>
        <rFont val="맑은 고딕"/>
        <family val="3"/>
        <charset val="129"/>
        <scheme val="minor"/>
      </rPr>
      <t>※</t>
    </r>
    <r>
      <rPr>
        <b/>
        <sz val="12"/>
        <color rgb="FFFF0000"/>
        <rFont val="맑은 고딕"/>
        <family val="3"/>
        <charset val="129"/>
        <scheme val="minor"/>
      </rPr>
      <t xml:space="preserve">  해당 엑셀은 참고자료이며, 공고문 및 견적서 확인 필수</t>
    </r>
    <r>
      <rPr>
        <b/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</si>
  <si>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소기업</t>
    <phoneticPr fontId="2" type="noConversion"/>
  </si>
  <si>
    <t>중기업</t>
    <phoneticPr fontId="2" type="noConversion"/>
  </si>
  <si>
    <t xml:space="preserve">중기업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</si>
</sst>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9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Arial"/>
      <family val="2"/>
    </font>
    <font>
      <sz val="8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8"/>
      <color rgb="FF0000FF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22"/>
      <color rgb="FFFF000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34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0" fontId="1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2" fillId="0" borderId="0"/>
  </cellStyleXfs>
  <cellXfs count="55">
    <xf numFmtId="0" fontId="0" fillId="0" borderId="0" xfId="0">
      <alignment vertical="center"/>
    </xf>
    <xf numFmtId="41" fontId="0" fillId="0" borderId="0" xfId="205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4" borderId="1" xfId="205" applyFont="1" applyFill="1" applyBorder="1" applyAlignment="1">
      <alignment horizontal="center" vertical="center"/>
    </xf>
    <xf numFmtId="41" fontId="7" fillId="4" borderId="1" xfId="205" applyFont="1" applyFill="1" applyBorder="1" applyAlignment="1">
      <alignment horizontal="center" vertical="center"/>
    </xf>
    <xf numFmtId="41" fontId="7" fillId="0" borderId="1" xfId="205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0" xfId="0" applyAlignment="1" applyProtection="1">
      <alignment horizontal="center" vertical="center"/>
    </xf>
    <xf numFmtId="0" fontId="13" fillId="0" borderId="0" xfId="0" applyFont="1" applyAlignment="1" applyProtection="1">
      <alignment vertical="center" wrapText="1"/>
    </xf>
    <xf numFmtId="41" fontId="0" fillId="0" borderId="0" xfId="205" applyFont="1" applyProtection="1">
      <alignment vertical="center"/>
    </xf>
    <xf numFmtId="41" fontId="10" fillId="0" borderId="0" xfId="205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Fill="1" applyProtection="1">
      <alignment vertical="center"/>
    </xf>
    <xf numFmtId="0" fontId="0" fillId="0" borderId="0" xfId="0" applyFill="1" applyAlignment="1" applyProtection="1">
      <alignment horizontal="center" vertical="center"/>
    </xf>
    <xf numFmtId="41" fontId="10" fillId="0" borderId="0" xfId="205" applyFont="1" applyAlignment="1" applyProtection="1">
      <alignment horizontal="right" vertical="center"/>
    </xf>
    <xf numFmtId="41" fontId="10" fillId="0" borderId="2" xfId="205" applyFont="1" applyFill="1" applyBorder="1" applyAlignment="1" applyProtection="1">
      <alignment horizontal="center" vertical="center"/>
    </xf>
    <xf numFmtId="0" fontId="10" fillId="5" borderId="16" xfId="0" applyFont="1" applyFill="1" applyBorder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 vertical="center"/>
    </xf>
    <xf numFmtId="0" fontId="19" fillId="0" borderId="0" xfId="0" applyFont="1" applyProtection="1">
      <alignment vertical="center"/>
    </xf>
    <xf numFmtId="41" fontId="10" fillId="5" borderId="26" xfId="205" applyFont="1" applyFill="1" applyBorder="1" applyAlignment="1" applyProtection="1">
      <alignment horizontal="center" vertical="center" wrapText="1"/>
    </xf>
    <xf numFmtId="41" fontId="10" fillId="5" borderId="2" xfId="205" applyFont="1" applyFill="1" applyBorder="1" applyAlignment="1" applyProtection="1">
      <alignment horizontal="center" vertical="center" wrapText="1"/>
    </xf>
    <xf numFmtId="41" fontId="14" fillId="2" borderId="15" xfId="205" applyFont="1" applyFill="1" applyBorder="1" applyAlignment="1" applyProtection="1">
      <alignment horizontal="center" vertical="center"/>
      <protection locked="0"/>
    </xf>
    <xf numFmtId="41" fontId="20" fillId="3" borderId="17" xfId="205" applyFont="1" applyFill="1" applyBorder="1" applyAlignment="1" applyProtection="1">
      <alignment horizontal="center" vertical="center"/>
    </xf>
    <xf numFmtId="41" fontId="14" fillId="0" borderId="22" xfId="205" applyFont="1" applyFill="1" applyBorder="1" applyAlignment="1" applyProtection="1">
      <alignment horizontal="center" vertical="center"/>
    </xf>
    <xf numFmtId="41" fontId="10" fillId="0" borderId="23" xfId="205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41" fontId="25" fillId="6" borderId="3" xfId="205" applyFont="1" applyFill="1" applyBorder="1" applyAlignment="1" applyProtection="1">
      <alignment horizontal="center" vertical="center"/>
    </xf>
    <xf numFmtId="41" fontId="18" fillId="6" borderId="8" xfId="205" applyFont="1" applyFill="1" applyBorder="1" applyAlignment="1" applyProtection="1">
      <alignment horizontal="center" vertical="center"/>
    </xf>
    <xf numFmtId="41" fontId="18" fillId="6" borderId="4" xfId="205" applyFont="1" applyFill="1" applyBorder="1" applyAlignment="1" applyProtection="1">
      <alignment horizontal="center" vertical="center"/>
    </xf>
    <xf numFmtId="41" fontId="18" fillId="6" borderId="14" xfId="205" applyFont="1" applyFill="1" applyBorder="1" applyAlignment="1" applyProtection="1">
      <alignment horizontal="center" vertical="center"/>
    </xf>
    <xf numFmtId="41" fontId="18" fillId="6" borderId="21" xfId="205" applyFont="1" applyFill="1" applyBorder="1" applyAlignment="1" applyProtection="1">
      <alignment horizontal="center" vertical="center"/>
    </xf>
    <xf numFmtId="41" fontId="18" fillId="6" borderId="5" xfId="205" applyFont="1" applyFill="1" applyBorder="1" applyAlignment="1" applyProtection="1">
      <alignment horizontal="center" vertical="center"/>
    </xf>
    <xf numFmtId="41" fontId="10" fillId="5" borderId="24" xfId="205" applyFont="1" applyFill="1" applyBorder="1" applyAlignment="1" applyProtection="1">
      <alignment horizontal="center" vertical="center"/>
    </xf>
    <xf numFmtId="41" fontId="10" fillId="5" borderId="25" xfId="205" applyFont="1" applyFill="1" applyBorder="1" applyAlignment="1" applyProtection="1">
      <alignment horizontal="center" vertical="center"/>
    </xf>
    <xf numFmtId="41" fontId="10" fillId="5" borderId="19" xfId="205" applyFont="1" applyFill="1" applyBorder="1" applyAlignment="1" applyProtection="1">
      <alignment horizontal="center" vertical="center" wrapText="1"/>
    </xf>
    <xf numFmtId="41" fontId="10" fillId="5" borderId="20" xfId="205" applyFont="1" applyFill="1" applyBorder="1" applyAlignment="1" applyProtection="1">
      <alignment horizontal="center" vertical="center" wrapText="1"/>
    </xf>
    <xf numFmtId="41" fontId="10" fillId="5" borderId="13" xfId="205" applyFont="1" applyFill="1" applyBorder="1" applyAlignment="1" applyProtection="1">
      <alignment horizontal="center" vertical="center" wrapText="1"/>
    </xf>
    <xf numFmtId="41" fontId="10" fillId="5" borderId="11" xfId="205" applyFont="1" applyFill="1" applyBorder="1" applyAlignment="1" applyProtection="1">
      <alignment horizontal="center" vertical="center" wrapText="1"/>
    </xf>
    <xf numFmtId="41" fontId="22" fillId="5" borderId="12" xfId="205" applyFont="1" applyFill="1" applyBorder="1" applyAlignment="1" applyProtection="1">
      <alignment horizontal="center" vertical="center" wrapText="1"/>
    </xf>
    <xf numFmtId="41" fontId="22" fillId="5" borderId="18" xfId="205" applyFont="1" applyFill="1" applyBorder="1" applyAlignment="1" applyProtection="1">
      <alignment horizontal="center" vertical="center" wrapText="1"/>
    </xf>
    <xf numFmtId="0" fontId="10" fillId="5" borderId="12" xfId="0" applyFont="1" applyFill="1" applyBorder="1" applyAlignment="1" applyProtection="1">
      <alignment horizontal="center" vertical="center" wrapText="1"/>
    </xf>
    <xf numFmtId="0" fontId="10" fillId="5" borderId="10" xfId="0" applyFont="1" applyFill="1" applyBorder="1" applyAlignment="1" applyProtection="1">
      <alignment horizontal="center" vertical="center" wrapText="1"/>
    </xf>
    <xf numFmtId="41" fontId="22" fillId="5" borderId="14" xfId="205" applyFont="1" applyFill="1" applyBorder="1" applyAlignment="1" applyProtection="1">
      <alignment horizontal="center" vertical="center" wrapText="1"/>
    </xf>
    <xf numFmtId="41" fontId="16" fillId="5" borderId="18" xfId="205" applyFont="1" applyFill="1" applyBorder="1" applyAlignment="1" applyProtection="1">
      <alignment horizontal="center" vertical="center" wrapText="1"/>
    </xf>
    <xf numFmtId="0" fontId="10" fillId="5" borderId="14" xfId="0" applyFont="1" applyFill="1" applyBorder="1" applyAlignment="1" applyProtection="1">
      <alignment horizontal="center" vertical="center" wrapText="1"/>
    </xf>
    <xf numFmtId="41" fontId="10" fillId="5" borderId="21" xfId="205" applyFont="1" applyFill="1" applyBorder="1" applyAlignment="1" applyProtection="1">
      <alignment horizontal="center" vertical="center" wrapText="1"/>
    </xf>
    <xf numFmtId="41" fontId="10" fillId="5" borderId="27" xfId="205" applyFont="1" applyFill="1" applyBorder="1" applyAlignment="1" applyProtection="1">
      <alignment horizontal="center" vertical="center" wrapText="1"/>
    </xf>
    <xf numFmtId="0" fontId="7" fillId="5" borderId="28" xfId="0" applyFont="1" applyFill="1" applyBorder="1" applyAlignment="1" applyProtection="1">
      <alignment horizontal="center" vertical="center" wrapText="1"/>
    </xf>
    <xf numFmtId="41" fontId="10" fillId="4" borderId="1" xfId="205" applyFont="1" applyFill="1" applyBorder="1" applyAlignment="1">
      <alignment horizontal="center" vertical="center"/>
    </xf>
  </cellXfs>
  <cellStyles count="234">
    <cellStyle name="쉼표 [0]" xfId="205" builtinId="6"/>
    <cellStyle name="쉼표 [0] 2" xfId="5"/>
    <cellStyle name="쉼표 [0] 2 2" xfId="165"/>
    <cellStyle name="쉼표 [0] 2 2 2" xfId="228"/>
    <cellStyle name="쉼표 [0] 2 3" xfId="196"/>
    <cellStyle name="쉼표 [0] 2 3 2" xfId="229"/>
    <cellStyle name="쉼표 [0] 2 4" xfId="213"/>
    <cellStyle name="쉼표 [0] 2 4 2" xfId="231"/>
    <cellStyle name="쉼표 [0] 2 5" xfId="226"/>
    <cellStyle name="쉼표 [0] 3" xfId="6"/>
    <cellStyle name="쉼표 [0] 3 2" xfId="227"/>
    <cellStyle name="쉼표 [0] 4" xfId="225"/>
    <cellStyle name="쉼표 [0] 4 2" xfId="232"/>
    <cellStyle name="쉼표 [0] 5" xfId="230"/>
    <cellStyle name="표준" xfId="0" builtinId="0"/>
    <cellStyle name="표준 10" xfId="222"/>
    <cellStyle name="표준 11" xfId="23"/>
    <cellStyle name="표준 11 2" xfId="24"/>
    <cellStyle name="표준 11 2 2" xfId="166"/>
    <cellStyle name="표준 12" xfId="25"/>
    <cellStyle name="표준 12 2" xfId="7"/>
    <cellStyle name="표준 12 2 2" xfId="167"/>
    <cellStyle name="표준 12 2 3" xfId="26"/>
    <cellStyle name="표준 12 2 4" xfId="197"/>
    <cellStyle name="표준 12 2 5" xfId="212"/>
    <cellStyle name="표준 13" xfId="233"/>
    <cellStyle name="표준 15" xfId="27"/>
    <cellStyle name="표준 15 2" xfId="28"/>
    <cellStyle name="표준 15 2 2" xfId="168"/>
    <cellStyle name="표준 16" xfId="29"/>
    <cellStyle name="표준 16 2" xfId="30"/>
    <cellStyle name="표준 16 2 2" xfId="169"/>
    <cellStyle name="표준 17" xfId="31"/>
    <cellStyle name="표준 17 2" xfId="32"/>
    <cellStyle name="표준 17 2 2" xfId="170"/>
    <cellStyle name="표준 18" xfId="33"/>
    <cellStyle name="표준 18 2" xfId="34"/>
    <cellStyle name="표준 18 2 2" xfId="171"/>
    <cellStyle name="표준 19" xfId="35"/>
    <cellStyle name="표준 19 2" xfId="36"/>
    <cellStyle name="표준 19 2 2" xfId="172"/>
    <cellStyle name="표준 2" xfId="1"/>
    <cellStyle name="표준 2 10" xfId="37"/>
    <cellStyle name="표준 2 11" xfId="38"/>
    <cellStyle name="표준 2 12" xfId="39"/>
    <cellStyle name="표준 2 13" xfId="40"/>
    <cellStyle name="표준 2 14" xfId="41"/>
    <cellStyle name="표준 2 15" xfId="42"/>
    <cellStyle name="표준 2 16" xfId="43"/>
    <cellStyle name="표준 2 17" xfId="44"/>
    <cellStyle name="표준 2 18" xfId="45"/>
    <cellStyle name="표준 2 19" xfId="46"/>
    <cellStyle name="표준 2 2" xfId="4"/>
    <cellStyle name="표준 2 2 2" xfId="47"/>
    <cellStyle name="표준 2 2 3" xfId="195"/>
    <cellStyle name="표준 2 2 4" xfId="214"/>
    <cellStyle name="표준 2 20" xfId="48"/>
    <cellStyle name="표준 2 21" xfId="49"/>
    <cellStyle name="표준 2 22" xfId="50"/>
    <cellStyle name="표준 2 23" xfId="51"/>
    <cellStyle name="표준 2 24" xfId="52"/>
    <cellStyle name="표준 2 25" xfId="53"/>
    <cellStyle name="표준 2 26" xfId="54"/>
    <cellStyle name="표준 2 27" xfId="55"/>
    <cellStyle name="표준 2 28" xfId="56"/>
    <cellStyle name="표준 2 29" xfId="57"/>
    <cellStyle name="표준 2 3" xfId="8"/>
    <cellStyle name="표준 2 3 2" xfId="58"/>
    <cellStyle name="표준 2 3 3" xfId="198"/>
    <cellStyle name="표준 2 3 4" xfId="211"/>
    <cellStyle name="표준 2 30" xfId="59"/>
    <cellStyle name="표준 2 31" xfId="60"/>
    <cellStyle name="표준 2 32" xfId="61"/>
    <cellStyle name="표준 2 33" xfId="62"/>
    <cellStyle name="표준 2 34" xfId="63"/>
    <cellStyle name="표준 2 35" xfId="64"/>
    <cellStyle name="표준 2 36" xfId="65"/>
    <cellStyle name="표준 2 37" xfId="66"/>
    <cellStyle name="표준 2 38" xfId="67"/>
    <cellStyle name="표준 2 39" xfId="68"/>
    <cellStyle name="표준 2 4" xfId="69"/>
    <cellStyle name="표준 2 40" xfId="70"/>
    <cellStyle name="표준 2 41" xfId="71"/>
    <cellStyle name="표준 2 42" xfId="72"/>
    <cellStyle name="표준 2 43" xfId="73"/>
    <cellStyle name="표준 2 44" xfId="74"/>
    <cellStyle name="표준 2 45" xfId="75"/>
    <cellStyle name="표준 2 46" xfId="76"/>
    <cellStyle name="표준 2 47" xfId="77"/>
    <cellStyle name="표준 2 48" xfId="78"/>
    <cellStyle name="표준 2 49" xfId="79"/>
    <cellStyle name="표준 2 5" xfId="80"/>
    <cellStyle name="표준 2 50" xfId="81"/>
    <cellStyle name="표준 2 51" xfId="82"/>
    <cellStyle name="표준 2 52" xfId="83"/>
    <cellStyle name="표준 2 53" xfId="84"/>
    <cellStyle name="표준 2 54" xfId="85"/>
    <cellStyle name="표준 2 55" xfId="86"/>
    <cellStyle name="표준 2 56" xfId="87"/>
    <cellStyle name="표준 2 57" xfId="88"/>
    <cellStyle name="표준 2 58" xfId="89"/>
    <cellStyle name="표준 2 59" xfId="90"/>
    <cellStyle name="표준 2 6" xfId="91"/>
    <cellStyle name="표준 2 60" xfId="92"/>
    <cellStyle name="표준 2 7" xfId="93"/>
    <cellStyle name="표준 2 8" xfId="94"/>
    <cellStyle name="표준 2 9" xfId="95"/>
    <cellStyle name="표준 20" xfId="96"/>
    <cellStyle name="표준 20 2" xfId="97"/>
    <cellStyle name="표준 20 2 2" xfId="173"/>
    <cellStyle name="표준 21" xfId="98"/>
    <cellStyle name="표준 21 2" xfId="99"/>
    <cellStyle name="표준 21 2 2" xfId="174"/>
    <cellStyle name="표준 22" xfId="100"/>
    <cellStyle name="표준 22 2" xfId="101"/>
    <cellStyle name="표준 22 2 2" xfId="175"/>
    <cellStyle name="표준 23" xfId="102"/>
    <cellStyle name="표준 23 2" xfId="103"/>
    <cellStyle name="표준 23 2 2" xfId="176"/>
    <cellStyle name="표준 24" xfId="104"/>
    <cellStyle name="표준 24 2" xfId="105"/>
    <cellStyle name="표준 24 2 2" xfId="177"/>
    <cellStyle name="표준 25" xfId="106"/>
    <cellStyle name="표준 25 2" xfId="107"/>
    <cellStyle name="표준 25 2 2" xfId="178"/>
    <cellStyle name="표준 27" xfId="108"/>
    <cellStyle name="표준 27 2" xfId="109"/>
    <cellStyle name="표준 27 2 2" xfId="179"/>
    <cellStyle name="표준 29" xfId="110"/>
    <cellStyle name="표준 29 2" xfId="111"/>
    <cellStyle name="표준 29 2 2" xfId="180"/>
    <cellStyle name="표준 3" xfId="9"/>
    <cellStyle name="표준 3 2" xfId="18"/>
    <cellStyle name="표준 3 2 2" xfId="181"/>
    <cellStyle name="표준 3 2 3" xfId="113"/>
    <cellStyle name="표준 3 2 4" xfId="203"/>
    <cellStyle name="표준 3 2 5" xfId="216"/>
    <cellStyle name="표준 3 3" xfId="112"/>
    <cellStyle name="표준 3 4" xfId="199"/>
    <cellStyle name="표준 3 5" xfId="217"/>
    <cellStyle name="표준 30" xfId="114"/>
    <cellStyle name="표준 30 2" xfId="115"/>
    <cellStyle name="표준 30 2 2" xfId="182"/>
    <cellStyle name="표준 32" xfId="116"/>
    <cellStyle name="표준 32 2" xfId="117"/>
    <cellStyle name="표준 32 2 2" xfId="183"/>
    <cellStyle name="표준 33" xfId="118"/>
    <cellStyle name="표준 33 2" xfId="119"/>
    <cellStyle name="표준 33 2 2" xfId="184"/>
    <cellStyle name="표준 34" xfId="120"/>
    <cellStyle name="표준 34 2" xfId="121"/>
    <cellStyle name="표준 34 2 2" xfId="185"/>
    <cellStyle name="표준 35" xfId="122"/>
    <cellStyle name="표준 35 2" xfId="123"/>
    <cellStyle name="표준 35 2 2" xfId="186"/>
    <cellStyle name="표준 36" xfId="124"/>
    <cellStyle name="표준 36 2" xfId="125"/>
    <cellStyle name="표준 36 2 2" xfId="187"/>
    <cellStyle name="표준 38" xfId="126"/>
    <cellStyle name="표준 38 2" xfId="127"/>
    <cellStyle name="표준 38 2 2" xfId="188"/>
    <cellStyle name="표준 39" xfId="128"/>
    <cellStyle name="표준 39 2" xfId="129"/>
    <cellStyle name="표준 39 2 2" xfId="189"/>
    <cellStyle name="표준 4" xfId="10"/>
    <cellStyle name="표준 4 2" xfId="131"/>
    <cellStyle name="표준 4 2 2" xfId="190"/>
    <cellStyle name="표준 4 3" xfId="130"/>
    <cellStyle name="표준 4 4" xfId="200"/>
    <cellStyle name="표준 4 5" xfId="210"/>
    <cellStyle name="표준 41" xfId="132"/>
    <cellStyle name="표준 41 2" xfId="133"/>
    <cellStyle name="표준 41 2 2" xfId="191"/>
    <cellStyle name="표준 44" xfId="134"/>
    <cellStyle name="표준 44 2" xfId="135"/>
    <cellStyle name="표준 44 2 2" xfId="192"/>
    <cellStyle name="표준 45" xfId="136"/>
    <cellStyle name="표준 45 2" xfId="137"/>
    <cellStyle name="표준 45 2 2" xfId="193"/>
    <cellStyle name="표준 47" xfId="138"/>
    <cellStyle name="표준 48" xfId="139"/>
    <cellStyle name="표준 5" xfId="11"/>
    <cellStyle name="표준 5 2" xfId="16"/>
    <cellStyle name="표준 5 2 2" xfId="194"/>
    <cellStyle name="표준 5 2 3" xfId="141"/>
    <cellStyle name="표준 5 2 4" xfId="202"/>
    <cellStyle name="표준 5 2 5" xfId="208"/>
    <cellStyle name="표준 5 3" xfId="140"/>
    <cellStyle name="표준 5 4" xfId="201"/>
    <cellStyle name="표준 5 5" xfId="209"/>
    <cellStyle name="표준 50" xfId="142"/>
    <cellStyle name="표준 51" xfId="143"/>
    <cellStyle name="표준 54" xfId="144"/>
    <cellStyle name="표준 55" xfId="19"/>
    <cellStyle name="표준 56" xfId="145"/>
    <cellStyle name="표준 57" xfId="146"/>
    <cellStyle name="표준 58" xfId="147"/>
    <cellStyle name="표준 6" xfId="12"/>
    <cellStyle name="표준 60" xfId="148"/>
    <cellStyle name="표준 62" xfId="149"/>
    <cellStyle name="표준 63" xfId="150"/>
    <cellStyle name="표준 64" xfId="151"/>
    <cellStyle name="표준 66" xfId="152"/>
    <cellStyle name="표준 67" xfId="153"/>
    <cellStyle name="표준 68" xfId="154"/>
    <cellStyle name="표준 69" xfId="155"/>
    <cellStyle name="표준 7" xfId="13"/>
    <cellStyle name="표준 7 2" xfId="21"/>
    <cellStyle name="표준 71" xfId="156"/>
    <cellStyle name="표준 73" xfId="157"/>
    <cellStyle name="표준 75" xfId="158"/>
    <cellStyle name="표준 8" xfId="22"/>
    <cellStyle name="표준 8 2" xfId="164"/>
    <cellStyle name="표준 8 3" xfId="204"/>
    <cellStyle name="표준 8 4" xfId="207"/>
    <cellStyle name="표준 9" xfId="163"/>
    <cellStyle name="표준 9 2" xfId="215"/>
    <cellStyle name="표준 9 2 2" xfId="221"/>
    <cellStyle name="표준 9 2 3" xfId="219"/>
    <cellStyle name="표준 9 2 4" xfId="224"/>
    <cellStyle name="표준 9 3" xfId="220"/>
    <cellStyle name="표준 9 4" xfId="218"/>
    <cellStyle name="표준 9 5" xfId="223"/>
    <cellStyle name="하이퍼링크 11" xfId="14"/>
    <cellStyle name="하이퍼링크 2" xfId="2"/>
    <cellStyle name="하이퍼링크 2 2" xfId="17"/>
    <cellStyle name="하이퍼링크 3" xfId="3"/>
    <cellStyle name="하이퍼링크 4" xfId="15"/>
    <cellStyle name="하이퍼링크 46" xfId="20"/>
    <cellStyle name="하이퍼링크 5" xfId="206"/>
    <cellStyle name="하이퍼링크 50" xfId="159"/>
    <cellStyle name="하이퍼링크 55" xfId="160"/>
    <cellStyle name="하이퍼링크 57" xfId="161"/>
    <cellStyle name="하이퍼링크 59" xfId="16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  <pageSetUpPr fitToPage="1"/>
  </sheetPr>
  <dimension ref="A1:H27"/>
  <sheetViews>
    <sheetView showGridLines="0" tabSelected="1" zoomScale="80" zoomScaleNormal="80" zoomScaleSheetLayoutView="160" workbookViewId="0">
      <selection activeCell="O7" sqref="O7"/>
    </sheetView>
  </sheetViews>
  <sheetFormatPr defaultRowHeight="16.5" x14ac:dyDescent="0.3"/>
  <cols>
    <col min="1" max="1" width="1.25" style="11" customWidth="1"/>
    <col min="2" max="2" width="65.875" style="15" customWidth="1"/>
    <col min="3" max="3" width="8.125" style="15" customWidth="1"/>
    <col min="4" max="4" width="17.375" style="13" customWidth="1"/>
    <col min="5" max="5" width="21.5" style="14" customWidth="1"/>
    <col min="6" max="6" width="16.5" style="14" customWidth="1"/>
    <col min="7" max="7" width="14.125" style="14" customWidth="1"/>
    <col min="8" max="8" width="17.375" style="14" customWidth="1"/>
    <col min="9" max="16384" width="9" style="15"/>
  </cols>
  <sheetData>
    <row r="1" spans="1:8" ht="20.25" customHeight="1" thickBot="1" x14ac:dyDescent="0.35">
      <c r="B1" s="12"/>
      <c r="C1" s="12"/>
      <c r="H1" s="18" t="s">
        <v>12</v>
      </c>
    </row>
    <row r="2" spans="1:8" s="22" customFormat="1" ht="48" customHeight="1" thickBot="1" x14ac:dyDescent="0.35">
      <c r="A2" s="21"/>
      <c r="B2" s="32" t="s">
        <v>21</v>
      </c>
      <c r="C2" s="33"/>
      <c r="D2" s="34"/>
      <c r="E2" s="34"/>
      <c r="F2" s="35"/>
      <c r="G2" s="36"/>
      <c r="H2" s="37"/>
    </row>
    <row r="3" spans="1:8" ht="31.5" customHeight="1" x14ac:dyDescent="0.3">
      <c r="B3" s="29" t="s">
        <v>24</v>
      </c>
      <c r="C3" s="46" t="s">
        <v>15</v>
      </c>
      <c r="D3" s="44" t="s">
        <v>20</v>
      </c>
      <c r="E3" s="42" t="s">
        <v>18</v>
      </c>
      <c r="F3" s="38" t="s">
        <v>14</v>
      </c>
      <c r="G3" s="39"/>
      <c r="H3" s="40" t="s">
        <v>11</v>
      </c>
    </row>
    <row r="4" spans="1:8" s="16" customFormat="1" ht="48.75" customHeight="1" thickBot="1" x14ac:dyDescent="0.35">
      <c r="B4" s="30"/>
      <c r="C4" s="47"/>
      <c r="D4" s="45"/>
      <c r="E4" s="43"/>
      <c r="F4" s="23" t="s">
        <v>16</v>
      </c>
      <c r="G4" s="24" t="s">
        <v>13</v>
      </c>
      <c r="H4" s="41"/>
    </row>
    <row r="5" spans="1:8" s="16" customFormat="1" ht="39.75" customHeight="1" thickBot="1" x14ac:dyDescent="0.35">
      <c r="A5" s="17"/>
      <c r="B5" s="30"/>
      <c r="C5" s="20" t="s">
        <v>25</v>
      </c>
      <c r="D5" s="25"/>
      <c r="E5" s="26">
        <f>IF(ROUNDDOWN(D5*0.8, -3) &lt; 15000000, ROUNDDOWN(D5*0.8, -3), 15000000)</f>
        <v>0</v>
      </c>
      <c r="F5" s="27">
        <f>D5-E5</f>
        <v>0</v>
      </c>
      <c r="G5" s="28">
        <f>D5*0.1</f>
        <v>0</v>
      </c>
      <c r="H5" s="19">
        <f>D5+G5</f>
        <v>0</v>
      </c>
    </row>
    <row r="6" spans="1:8" s="16" customFormat="1" ht="31.5" customHeight="1" x14ac:dyDescent="0.3">
      <c r="A6" s="17"/>
      <c r="B6" s="30"/>
      <c r="C6" s="50" t="s">
        <v>15</v>
      </c>
      <c r="D6" s="48" t="s">
        <v>20</v>
      </c>
      <c r="E6" s="51" t="s">
        <v>19</v>
      </c>
      <c r="F6" s="38" t="s">
        <v>14</v>
      </c>
      <c r="G6" s="39"/>
      <c r="H6" s="52" t="s">
        <v>11</v>
      </c>
    </row>
    <row r="7" spans="1:8" s="16" customFormat="1" ht="50.25" thickBot="1" x14ac:dyDescent="0.35">
      <c r="B7" s="30"/>
      <c r="C7" s="47"/>
      <c r="D7" s="49"/>
      <c r="E7" s="43"/>
      <c r="F7" s="23" t="s">
        <v>17</v>
      </c>
      <c r="G7" s="24" t="s">
        <v>13</v>
      </c>
      <c r="H7" s="41"/>
    </row>
    <row r="8" spans="1:8" s="16" customFormat="1" ht="48" customHeight="1" thickBot="1" x14ac:dyDescent="0.35">
      <c r="A8" s="17"/>
      <c r="B8" s="31"/>
      <c r="C8" s="20" t="s">
        <v>26</v>
      </c>
      <c r="D8" s="25"/>
      <c r="E8" s="26">
        <f>IF(ROUNDDOWN(D8*0.7, -3) &lt; 15000000, ROUNDDOWN(D8*0.7, -3), 15000000)</f>
        <v>0</v>
      </c>
      <c r="F8" s="27">
        <f>D8-E8</f>
        <v>0</v>
      </c>
      <c r="G8" s="28">
        <f>D8*0.1</f>
        <v>0</v>
      </c>
      <c r="H8" s="19">
        <f>D8+G8</f>
        <v>0</v>
      </c>
    </row>
    <row r="9" spans="1:8" x14ac:dyDescent="0.3">
      <c r="E9" s="15"/>
    </row>
    <row r="10" spans="1:8" ht="17.25" thickBot="1" x14ac:dyDescent="0.35">
      <c r="E10" s="15"/>
      <c r="H10" s="18" t="s">
        <v>22</v>
      </c>
    </row>
    <row r="11" spans="1:8" ht="31.5" customHeight="1" x14ac:dyDescent="0.3">
      <c r="B11" s="53" t="s">
        <v>23</v>
      </c>
      <c r="C11" s="50" t="s">
        <v>15</v>
      </c>
      <c r="D11" s="48" t="s">
        <v>20</v>
      </c>
      <c r="E11" s="51" t="s">
        <v>18</v>
      </c>
      <c r="F11" s="38" t="s">
        <v>14</v>
      </c>
      <c r="G11" s="39"/>
      <c r="H11" s="52" t="s">
        <v>11</v>
      </c>
    </row>
    <row r="12" spans="1:8" s="16" customFormat="1" ht="48.75" customHeight="1" thickBot="1" x14ac:dyDescent="0.35">
      <c r="B12" s="30"/>
      <c r="C12" s="47"/>
      <c r="D12" s="45"/>
      <c r="E12" s="43"/>
      <c r="F12" s="23" t="s">
        <v>16</v>
      </c>
      <c r="G12" s="24" t="s">
        <v>13</v>
      </c>
      <c r="H12" s="41"/>
    </row>
    <row r="13" spans="1:8" s="16" customFormat="1" ht="39.75" customHeight="1" thickBot="1" x14ac:dyDescent="0.35">
      <c r="A13" s="17"/>
      <c r="B13" s="30"/>
      <c r="C13" s="20" t="s">
        <v>25</v>
      </c>
      <c r="D13" s="25">
        <v>18750000</v>
      </c>
      <c r="E13" s="26">
        <f>IF(ROUNDDOWN(D13*0.8, -3) &lt; 15000000, ROUNDDOWN(D13*0.8, -3), 15000000)</f>
        <v>15000000</v>
      </c>
      <c r="F13" s="27">
        <f>D13-E13</f>
        <v>3750000</v>
      </c>
      <c r="G13" s="28">
        <f>D13*0.1</f>
        <v>1875000</v>
      </c>
      <c r="H13" s="19">
        <f>D13+G13</f>
        <v>20625000</v>
      </c>
    </row>
    <row r="14" spans="1:8" s="16" customFormat="1" ht="31.5" customHeight="1" x14ac:dyDescent="0.3">
      <c r="A14" s="17"/>
      <c r="B14" s="30"/>
      <c r="C14" s="50" t="s">
        <v>15</v>
      </c>
      <c r="D14" s="48" t="s">
        <v>20</v>
      </c>
      <c r="E14" s="51" t="s">
        <v>19</v>
      </c>
      <c r="F14" s="38" t="s">
        <v>14</v>
      </c>
      <c r="G14" s="39"/>
      <c r="H14" s="52" t="s">
        <v>11</v>
      </c>
    </row>
    <row r="15" spans="1:8" s="16" customFormat="1" ht="50.25" thickBot="1" x14ac:dyDescent="0.35">
      <c r="B15" s="30"/>
      <c r="C15" s="47"/>
      <c r="D15" s="49"/>
      <c r="E15" s="43"/>
      <c r="F15" s="23" t="s">
        <v>17</v>
      </c>
      <c r="G15" s="24" t="s">
        <v>13</v>
      </c>
      <c r="H15" s="41"/>
    </row>
    <row r="16" spans="1:8" s="16" customFormat="1" ht="48" customHeight="1" thickBot="1" x14ac:dyDescent="0.35">
      <c r="A16" s="17"/>
      <c r="B16" s="31"/>
      <c r="C16" s="20" t="s">
        <v>27</v>
      </c>
      <c r="D16" s="25">
        <v>25555000</v>
      </c>
      <c r="E16" s="26">
        <f>IF(ROUNDDOWN(D16*0.8, -3) &lt; 15000000, ROUNDDOWN(D16*0.8, -3), 15000000)</f>
        <v>15000000</v>
      </c>
      <c r="F16" s="27">
        <f>D16-E16</f>
        <v>10555000</v>
      </c>
      <c r="G16" s="28">
        <f>D16*0.1</f>
        <v>2555500</v>
      </c>
      <c r="H16" s="19">
        <f>D16+G16</f>
        <v>28110500</v>
      </c>
    </row>
    <row r="17" spans="5:5" x14ac:dyDescent="0.3">
      <c r="E17" s="15"/>
    </row>
    <row r="18" spans="5:5" x14ac:dyDescent="0.3">
      <c r="E18" s="15"/>
    </row>
    <row r="19" spans="5:5" x14ac:dyDescent="0.3">
      <c r="E19" s="15"/>
    </row>
    <row r="20" spans="5:5" x14ac:dyDescent="0.3">
      <c r="E20" s="15"/>
    </row>
    <row r="21" spans="5:5" x14ac:dyDescent="0.3">
      <c r="E21" s="15"/>
    </row>
    <row r="22" spans="5:5" x14ac:dyDescent="0.3">
      <c r="E22" s="15"/>
    </row>
    <row r="23" spans="5:5" x14ac:dyDescent="0.3">
      <c r="E23" s="15"/>
    </row>
    <row r="24" spans="5:5" x14ac:dyDescent="0.3">
      <c r="E24" s="15"/>
    </row>
    <row r="25" spans="5:5" x14ac:dyDescent="0.3">
      <c r="E25" s="15"/>
    </row>
    <row r="26" spans="5:5" x14ac:dyDescent="0.3">
      <c r="E26" s="15"/>
    </row>
    <row r="27" spans="5:5" x14ac:dyDescent="0.3">
      <c r="E27" s="15"/>
    </row>
  </sheetData>
  <sheetProtection algorithmName="SHA-512" hashValue="b+z6TbQCT49eblbpiE/FQpLhobhpXNZpzZEmnudvKiSMTVnxdqFh0Rx3GsmOPttEwxJqDwHu7KYbMzw8Jf4d6Q==" saltValue="o9LiSKrvEuD6iphVFViKSQ==" spinCount="100000" sheet="1" formatCells="0" formatColumns="0" formatRows="0" insertColumns="0" insertRows="0" insertHyperlinks="0" deleteColumns="0" deleteRows="0" sort="0" autoFilter="0" pivotTables="0"/>
  <mergeCells count="23">
    <mergeCell ref="B11:B16"/>
    <mergeCell ref="C11:C12"/>
    <mergeCell ref="D11:D12"/>
    <mergeCell ref="E11:E12"/>
    <mergeCell ref="F11:G11"/>
    <mergeCell ref="H11:H12"/>
    <mergeCell ref="C14:C15"/>
    <mergeCell ref="D14:D15"/>
    <mergeCell ref="E14:E15"/>
    <mergeCell ref="F14:G14"/>
    <mergeCell ref="H14:H15"/>
    <mergeCell ref="B3:B8"/>
    <mergeCell ref="B2:H2"/>
    <mergeCell ref="F3:G3"/>
    <mergeCell ref="H3:H4"/>
    <mergeCell ref="E3:E4"/>
    <mergeCell ref="D3:D4"/>
    <mergeCell ref="C3:C4"/>
    <mergeCell ref="F6:G6"/>
    <mergeCell ref="D6:D7"/>
    <mergeCell ref="C6:C7"/>
    <mergeCell ref="E6:E7"/>
    <mergeCell ref="H6:H7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L9"/>
  <sheetViews>
    <sheetView workbookViewId="0">
      <selection activeCell="D23" sqref="D23"/>
    </sheetView>
  </sheetViews>
  <sheetFormatPr defaultRowHeight="16.5" x14ac:dyDescent="0.3"/>
  <cols>
    <col min="1" max="1" width="9" style="4"/>
    <col min="3" max="3" width="9" style="4"/>
    <col min="4" max="4" width="18.375" customWidth="1"/>
    <col min="5" max="7" width="15.875" customWidth="1"/>
    <col min="8" max="8" width="19.875" customWidth="1"/>
    <col min="9" max="9" width="15.25" customWidth="1"/>
    <col min="12" max="12" width="11.875" bestFit="1" customWidth="1"/>
  </cols>
  <sheetData>
    <row r="1" spans="2:12" x14ac:dyDescent="0.3">
      <c r="B1" s="6"/>
      <c r="C1" s="6"/>
      <c r="D1" s="4"/>
      <c r="E1" s="54" t="s">
        <v>4</v>
      </c>
      <c r="F1" s="54"/>
      <c r="G1" s="54"/>
      <c r="H1" s="54"/>
      <c r="I1" s="6"/>
    </row>
    <row r="2" spans="2:12" x14ac:dyDescent="0.3">
      <c r="B2" s="2" t="s">
        <v>0</v>
      </c>
      <c r="C2" s="2" t="s">
        <v>3</v>
      </c>
      <c r="D2" s="2" t="s">
        <v>1</v>
      </c>
      <c r="E2" s="7" t="s">
        <v>5</v>
      </c>
      <c r="F2" s="8" t="s">
        <v>6</v>
      </c>
      <c r="G2" s="8" t="s">
        <v>7</v>
      </c>
      <c r="H2" s="2" t="s">
        <v>2</v>
      </c>
      <c r="I2" s="2" t="s">
        <v>10</v>
      </c>
    </row>
    <row r="3" spans="2:12" x14ac:dyDescent="0.3">
      <c r="B3" s="5">
        <v>1</v>
      </c>
      <c r="C3" s="5"/>
      <c r="D3" s="3"/>
      <c r="E3" s="9"/>
      <c r="F3" s="9"/>
      <c r="G3" s="9">
        <f>E3+F3</f>
        <v>0</v>
      </c>
      <c r="H3" s="3"/>
      <c r="I3" s="3"/>
      <c r="K3" t="s">
        <v>8</v>
      </c>
      <c r="L3" s="1"/>
    </row>
    <row r="4" spans="2:12" x14ac:dyDescent="0.3">
      <c r="B4" s="5">
        <v>2</v>
      </c>
      <c r="C4" s="5"/>
      <c r="D4" s="3"/>
      <c r="E4" s="9"/>
      <c r="F4" s="9"/>
      <c r="G4" s="9">
        <f t="shared" ref="G4:G8" si="0">E4+F4</f>
        <v>0</v>
      </c>
      <c r="H4" s="3"/>
      <c r="I4" s="3"/>
      <c r="L4" s="1"/>
    </row>
    <row r="5" spans="2:12" x14ac:dyDescent="0.3">
      <c r="B5" s="5">
        <v>3</v>
      </c>
      <c r="C5" s="5"/>
      <c r="D5" s="3"/>
      <c r="E5" s="9"/>
      <c r="F5" s="9"/>
      <c r="G5" s="9">
        <f t="shared" si="0"/>
        <v>0</v>
      </c>
      <c r="H5" s="3"/>
      <c r="I5" s="3"/>
      <c r="K5" t="s">
        <v>9</v>
      </c>
      <c r="L5" s="1">
        <f>L3-E9</f>
        <v>0</v>
      </c>
    </row>
    <row r="6" spans="2:12" x14ac:dyDescent="0.3">
      <c r="B6" s="5">
        <v>4</v>
      </c>
      <c r="C6" s="5"/>
      <c r="D6" s="3"/>
      <c r="E6" s="9"/>
      <c r="F6" s="9"/>
      <c r="G6" s="9">
        <f t="shared" si="0"/>
        <v>0</v>
      </c>
      <c r="H6" s="3"/>
      <c r="I6" s="3"/>
    </row>
    <row r="7" spans="2:12" x14ac:dyDescent="0.3">
      <c r="B7" s="5">
        <v>5</v>
      </c>
      <c r="C7" s="5"/>
      <c r="D7" s="3"/>
      <c r="E7" s="9"/>
      <c r="F7" s="9"/>
      <c r="G7" s="9">
        <f t="shared" si="0"/>
        <v>0</v>
      </c>
      <c r="H7" s="3"/>
      <c r="I7" s="3"/>
    </row>
    <row r="8" spans="2:12" x14ac:dyDescent="0.3">
      <c r="B8" s="5">
        <v>6</v>
      </c>
      <c r="C8" s="5"/>
      <c r="D8" s="3"/>
      <c r="E8" s="9"/>
      <c r="F8" s="9"/>
      <c r="G8" s="9">
        <f t="shared" si="0"/>
        <v>0</v>
      </c>
      <c r="H8" s="3"/>
      <c r="I8" s="3"/>
    </row>
    <row r="9" spans="2:12" x14ac:dyDescent="0.3">
      <c r="E9" s="10">
        <f>SUM(E3:E8)</f>
        <v>0</v>
      </c>
      <c r="F9" s="10"/>
      <c r="I9">
        <f>SUM(I3:I8)</f>
        <v>0</v>
      </c>
    </row>
  </sheetData>
  <mergeCells count="1">
    <mergeCell ref="E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지원금계산</vt:lpstr>
      <vt:lpstr>품질-지원</vt:lpstr>
      <vt:lpstr>지원금계산!Print_Area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2023-01-31T01:15:58Z</cp:lastPrinted>
  <dcterms:created xsi:type="dcterms:W3CDTF">2014-06-16T01:08:58Z</dcterms:created>
  <dcterms:modified xsi:type="dcterms:W3CDTF">2025-06-11T06:06:03Z</dcterms:modified>
</cp:coreProperties>
</file>