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8680" yWindow="-960" windowWidth="29040" windowHeight="15720"/>
  </bookViews>
  <sheets>
    <sheet name="1.신청자명단" sheetId="1" r:id="rId1"/>
    <sheet name="2.개인정보동의서" sheetId="4" r:id="rId2"/>
    <sheet name="3.심사표" sheetId="5" r:id="rId3"/>
  </sheets>
  <definedNames>
    <definedName name="_xlnm.Print_Area" localSheetId="0">'1.신청자명단'!$A$1:$T$34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5" l="1"/>
  <c r="F13" i="5"/>
  <c r="E5" i="5"/>
  <c r="G2" i="5" s="1"/>
  <c r="G23" i="5"/>
  <c r="F23" i="5"/>
  <c r="G18" i="5"/>
  <c r="G13" i="5"/>
  <c r="E23" i="5"/>
  <c r="E18" i="5"/>
  <c r="E13" i="5"/>
  <c r="E28" i="5" l="1"/>
  <c r="E2" i="5" s="1"/>
  <c r="G28" i="5" l="1"/>
  <c r="F28" i="5"/>
  <c r="F2" i="5" s="1"/>
</calcChain>
</file>

<file path=xl/comments1.xml><?xml version="1.0" encoding="utf-8"?>
<comments xmlns="http://schemas.openxmlformats.org/spreadsheetml/2006/main">
  <authors>
    <author>손지영</author>
  </authors>
  <commentList>
    <comment ref="A14" authorId="0" shapeId="0">
      <text>
        <r>
          <rPr>
            <b/>
            <sz val="9"/>
            <color indexed="81"/>
            <rFont val="돋움"/>
            <family val="3"/>
            <charset val="129"/>
          </rPr>
          <t>신청기업의 대표자 전자날인 필요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손지영</author>
  </authors>
  <commentList>
    <comment ref="A22" authorId="0" shapeId="0">
      <text>
        <r>
          <rPr>
            <b/>
            <sz val="9"/>
            <color indexed="81"/>
            <rFont val="돋움"/>
            <family val="3"/>
            <charset val="129"/>
          </rPr>
          <t>체크박스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클릭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</commentList>
</comments>
</file>

<file path=xl/comments3.xml><?xml version="1.0" encoding="utf-8"?>
<comments xmlns="http://schemas.openxmlformats.org/spreadsheetml/2006/main">
  <authors>
    <author>손지영</author>
  </authors>
  <commentList>
    <comment ref="H2" authorId="0" shapeId="0">
      <text>
        <r>
          <rPr>
            <b/>
            <sz val="9"/>
            <color indexed="81"/>
            <rFont val="돋움"/>
            <family val="3"/>
            <charset val="129"/>
          </rPr>
          <t>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노란색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셀을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채우면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자동계산됩니다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H5" authorId="0" shapeId="0">
      <text>
        <r>
          <rPr>
            <b/>
            <sz val="9"/>
            <color indexed="81"/>
            <rFont val="돋움"/>
            <family val="3"/>
            <charset val="129"/>
          </rPr>
          <t>사업자등록일자를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입력해주세요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H13" authorId="0" shapeId="0">
      <text>
        <r>
          <rPr>
            <b/>
            <sz val="9"/>
            <color indexed="81"/>
            <rFont val="돋움"/>
            <family val="3"/>
            <charset val="129"/>
          </rPr>
          <t>등본상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계룡시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거주시작일을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입력해주세요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4</t>
        </r>
        <r>
          <rPr>
            <b/>
            <sz val="9"/>
            <color indexed="81"/>
            <rFont val="돋움"/>
            <family val="3"/>
            <charset val="129"/>
          </rPr>
          <t>대보험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가입명부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근무시작일을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입력해주세요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H23" authorId="0" shapeId="0">
      <text>
        <r>
          <rPr>
            <b/>
            <sz val="9"/>
            <color indexed="81"/>
            <rFont val="돋움"/>
            <family val="3"/>
            <charset val="129"/>
          </rPr>
          <t>생일을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입력해주세요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<sst xmlns="http://schemas.openxmlformats.org/spreadsheetml/2006/main" count="124" uniqueCount="96">
  <si>
    <t>연번</t>
    <phoneticPr fontId="3" type="noConversion"/>
  </si>
  <si>
    <t>업체명</t>
    <phoneticPr fontId="3" type="noConversion"/>
  </si>
  <si>
    <t>직급</t>
    <phoneticPr fontId="3" type="noConversion"/>
  </si>
  <si>
    <t>계</t>
    <phoneticPr fontId="3" type="noConversion"/>
  </si>
  <si>
    <t>※ 작성시 주의사항</t>
    <phoneticPr fontId="3" type="noConversion"/>
  </si>
  <si>
    <t>(예시)</t>
    <phoneticPr fontId="3" type="noConversion"/>
  </si>
  <si>
    <t>손지영</t>
    <phoneticPr fontId="3" type="noConversion"/>
  </si>
  <si>
    <t>사원</t>
    <phoneticPr fontId="3" type="noConversion"/>
  </si>
  <si>
    <t xml:space="preserve"> 2. 지원받은 근로자 직급이 간부급 대상 여부 확인 후 작성 (간부 이상급 제외, 하위직 우선지원)</t>
    <phoneticPr fontId="3" type="noConversion"/>
  </si>
  <si>
    <t>충남 계룡시 장안로46 101호</t>
    <phoneticPr fontId="3" type="noConversion"/>
  </si>
  <si>
    <t>※ 제출서류</t>
    <phoneticPr fontId="3" type="noConversion"/>
  </si>
  <si>
    <t>sonji0@korea.kr</t>
    <phoneticPr fontId="3" type="noConversion"/>
  </si>
  <si>
    <t>중소기업확인서(시에서 일괄 발급 예정)</t>
    <phoneticPr fontId="3" type="noConversion"/>
  </si>
  <si>
    <t>개인정보이용동의</t>
    <phoneticPr fontId="3" type="noConversion"/>
  </si>
  <si>
    <t>*제공정보 상세는 시트2번 내용 참조</t>
    <phoneticPr fontId="3" type="noConversion"/>
  </si>
  <si>
    <t>주민등록번호</t>
    <phoneticPr fontId="3" type="noConversion"/>
  </si>
  <si>
    <t xml:space="preserve">지원대상자 개인 등본(주소이전 여부 확인용으로 시에서 일괄 발급 예정) </t>
    <phoneticPr fontId="3" type="noConversion"/>
  </si>
  <si>
    <t>↓이하 서류는 시에서 일괄 발급 예정(P열에 개인정보이용제공 동의필수)</t>
    <phoneticPr fontId="3" type="noConversion"/>
  </si>
  <si>
    <t>동의</t>
    <phoneticPr fontId="3" type="noConversion"/>
  </si>
  <si>
    <t>본 엑셀파일(지원대상자 명단, 개인정보제공동의서)</t>
    <phoneticPr fontId="3" type="noConversion"/>
  </si>
  <si>
    <t>840101-1234567</t>
    <phoneticPr fontId="3" type="noConversion"/>
  </si>
  <si>
    <t>입사일
(고용보험 가입일)</t>
    <phoneticPr fontId="3" type="noConversion"/>
  </si>
  <si>
    <t>직무</t>
    <phoneticPr fontId="3" type="noConversion"/>
  </si>
  <si>
    <t>사업자등록번호</t>
    <phoneticPr fontId="3" type="noConversion"/>
  </si>
  <si>
    <t>308-81-12345</t>
    <phoneticPr fontId="3" type="noConversion"/>
  </si>
  <si>
    <t>계룡사랑상사</t>
    <phoneticPr fontId="3" type="noConversion"/>
  </si>
  <si>
    <t>영업관리</t>
    <phoneticPr fontId="3" type="noConversion"/>
  </si>
  <si>
    <t>주민등록상 주소</t>
    <phoneticPr fontId="3" type="noConversion"/>
  </si>
  <si>
    <t>위 서류 제출처:</t>
    <phoneticPr fontId="3" type="noConversion"/>
  </si>
  <si>
    <t>계룡시 거주 여부</t>
    <phoneticPr fontId="3" type="noConversion"/>
  </si>
  <si>
    <t>O 또는 X</t>
    <phoneticPr fontId="3" type="noConversion"/>
  </si>
  <si>
    <t xml:space="preserve"> 3. 지원받은 근로자의 주소지가 계룡시일 것(아닐 경우 신청인원 미달 시 후순위 지원함)</t>
    <phoneticPr fontId="3" type="noConversion"/>
  </si>
  <si>
    <t>김총무</t>
    <phoneticPr fontId="3" type="noConversion"/>
  </si>
  <si>
    <t>042-000-0000</t>
    <phoneticPr fontId="3" type="noConversion"/>
  </si>
  <si>
    <t xml:space="preserve"> 4. 작성시 의문사항이 있을 경우 계룡시청 담당자로(042-840-2513) 문의</t>
    <phoneticPr fontId="3" type="noConversion"/>
  </si>
  <si>
    <t>입사일을 확인할 수 있는 '4대보험납부확인서'(건강보험자격득실 내역 등 www.4insure.or.kr 에서 출력가능)</t>
    <phoneticPr fontId="3" type="noConversion"/>
  </si>
  <si>
    <r>
      <t xml:space="preserve"> 1. 기업당 신청 근로자 3명 이내일 것(</t>
    </r>
    <r>
      <rPr>
        <b/>
        <sz val="10"/>
        <color rgb="FF0000FF"/>
        <rFont val="맑은 고딕"/>
        <family val="3"/>
        <charset val="129"/>
        <scheme val="minor"/>
      </rPr>
      <t>계룡시 거주자, 2년 이내 입사자, 공제 신규 가입자를 우선 선정함</t>
    </r>
    <r>
      <rPr>
        <sz val="10"/>
        <color rgb="FF0000FF"/>
        <rFont val="맑은 고딕"/>
        <family val="3"/>
        <charset val="129"/>
        <scheme val="minor"/>
      </rPr>
      <t>)</t>
    </r>
    <phoneticPr fontId="3" type="noConversion"/>
  </si>
  <si>
    <t>기업 정보</t>
    <phoneticPr fontId="3" type="noConversion"/>
  </si>
  <si>
    <t>업종</t>
    <phoneticPr fontId="3" type="noConversion"/>
  </si>
  <si>
    <t>주소</t>
    <phoneticPr fontId="3" type="noConversion"/>
  </si>
  <si>
    <t>기업담당자 정보</t>
    <phoneticPr fontId="3" type="noConversion"/>
  </si>
  <si>
    <t>기업담당자 성명</t>
    <phoneticPr fontId="3" type="noConversion"/>
  </si>
  <si>
    <t>전화번호</t>
    <phoneticPr fontId="3" type="noConversion"/>
  </si>
  <si>
    <t>핸드폰 번호</t>
    <phoneticPr fontId="3" type="noConversion"/>
  </si>
  <si>
    <t>이메일 주소</t>
    <phoneticPr fontId="3" type="noConversion"/>
  </si>
  <si>
    <t>공제가입자 정보</t>
    <phoneticPr fontId="3" type="noConversion"/>
  </si>
  <si>
    <t>공제가입자 성명</t>
    <phoneticPr fontId="3" type="noConversion"/>
  </si>
  <si>
    <t>대표자 성명</t>
    <phoneticPr fontId="3" type="noConversion"/>
  </si>
  <si>
    <t>홍길동</t>
    <phoneticPr fontId="3" type="noConversion"/>
  </si>
  <si>
    <t>개인 및 기업정보 수집·이용·제공 동의서</t>
    <phoneticPr fontId="3" type="noConversion"/>
  </si>
  <si>
    <t>수집하는 개인정보의 수집 및 이용항목 (개인정보보호법 제 15조)</t>
  </si>
  <si>
    <t>개인정보 보유기간 및 이용기간</t>
  </si>
  <si>
    <t>개인정보 수집 및 이용목적</t>
  </si>
  <si>
    <t>동의를 거부할 권리 및 동의를 거부할 경우의 불이익</t>
  </si>
  <si>
    <t>※ 본인은 본 동의서의 내용과 개인정보 수집･이용･제공에 관한 권리와 불이익 안내를 이해하고 ｢개인정보보호법｣ 등 관련 법규에 의거하여 본인은 위와 같이 개인정보 수집 및 활용에 동의함.</t>
  </si>
  <si>
    <t>- 업체현황(사업자번호 등), 연락처 (휴대전화, 전자우편), 신청근로자의 주소, 주민번호 등</t>
    <phoneticPr fontId="3" type="noConversion"/>
  </si>
  <si>
    <t>- 동의서 제출시점부터 해당사업 종료 시까지</t>
    <phoneticPr fontId="3" type="noConversion"/>
  </si>
  <si>
    <t xml:space="preserve">- 중소기업 지원사업의 효율적 수행을 위한 행정정보공동이용망 조회(등본, 중소기업확인서 등), 체납정보통합관리시스템 조회(지방세 및 세외수입 체납정보), 상하수도 체납정보 활용 </t>
    <phoneticPr fontId="3" type="noConversion"/>
  </si>
  <si>
    <r>
      <t>- 개인정보의 수집</t>
    </r>
    <r>
      <rPr>
        <sz val="12"/>
        <color rgb="FF000000"/>
        <rFont val="MS Gothic"/>
        <family val="3"/>
        <charset val="128"/>
      </rPr>
      <t>･</t>
    </r>
    <r>
      <rPr>
        <sz val="12"/>
        <color rgb="FF000000"/>
        <rFont val="휴먼명조"/>
        <family val="3"/>
        <charset val="129"/>
      </rPr>
      <t>이용에 대한 동의를 거부할 수 있으며, 동의 후에도 언제든지 철회가 가능합니다. 다만, 필수항목에 대해서 동의하지 않을 경우 수집</t>
    </r>
    <r>
      <rPr>
        <sz val="12"/>
        <color rgb="FF000000"/>
        <rFont val="MS Gothic"/>
        <family val="3"/>
        <charset val="128"/>
      </rPr>
      <t>･</t>
    </r>
    <r>
      <rPr>
        <sz val="12"/>
        <color rgb="FF000000"/>
        <rFont val="휴먼명조"/>
        <family val="3"/>
        <charset val="129"/>
      </rPr>
      <t>이용 목적과 관련된 사후관리 및 계룡시 관련사업 안내 등을 처리할 수 없으며, 선택항목에 대해 동의하지 않을 경우에도 불이익은 없습니다.</t>
    </r>
    <phoneticPr fontId="3" type="noConversion"/>
  </si>
  <si>
    <r>
      <t xml:space="preserve">계룡시에서는 귀하의 개인정보를 중요시하며, 개인정보 보호법 제15조에 따라 </t>
    </r>
    <r>
      <rPr>
        <b/>
        <sz val="12"/>
        <color rgb="FF000000"/>
        <rFont val="휴먼명조"/>
        <family val="3"/>
        <charset val="129"/>
      </rPr>
      <t>&lt;계룡시 내일채움공제 지원사업&gt;</t>
    </r>
    <r>
      <rPr>
        <sz val="12"/>
        <color rgb="FF000000"/>
        <rFont val="휴먼명조"/>
        <family val="3"/>
        <charset val="129"/>
      </rPr>
      <t xml:space="preserve"> 추진과 관련해 아래 사항에 대해 충분히 읽어 보신 후에 </t>
    </r>
    <r>
      <rPr>
        <b/>
        <sz val="12"/>
        <color rgb="FF000000"/>
        <rFont val="휴먼명조"/>
        <family val="3"/>
        <charset val="129"/>
      </rPr>
      <t>동의 여부를 체크</t>
    </r>
    <r>
      <rPr>
        <sz val="12"/>
        <color rgb="FF000000"/>
        <rFont val="휴먼명조"/>
        <family val="3"/>
        <charset val="129"/>
      </rPr>
      <t>해 주시기 바랍니다.</t>
    </r>
    <phoneticPr fontId="3" type="noConversion"/>
  </si>
  <si>
    <t>▣ 계룡형 내일채움공제 신청서식</t>
    <phoneticPr fontId="3" type="noConversion"/>
  </si>
  <si>
    <t>위와 같이 &lt;계룡형 내일채움공제&gt; 사업에 참여하고자 하며, 기재내용이 사실과 다름이 없음을 확인합니다.</t>
    <phoneticPr fontId="3" type="noConversion"/>
  </si>
  <si>
    <t>2025년 9월 __일</t>
    <phoneticPr fontId="3" type="noConversion"/>
  </si>
  <si>
    <t>대표자 OOO (인)</t>
    <phoneticPr fontId="3" type="noConversion"/>
  </si>
  <si>
    <t>☎문의: 경제산업과 일자리기업지원팀 손지영 주무관 042-840-2513</t>
    <phoneticPr fontId="3" type="noConversion"/>
  </si>
  <si>
    <t>[참고] 내일채움공제 심사표</t>
  </si>
  <si>
    <t>구분</t>
  </si>
  <si>
    <t>심사요소</t>
  </si>
  <si>
    <t>평가기준 및 배점</t>
  </si>
  <si>
    <t>점수</t>
  </si>
  <si>
    <t>비고</t>
  </si>
  <si>
    <t>총 계</t>
  </si>
  <si>
    <t>8년 이상</t>
  </si>
  <si>
    <t>← 자체계산결과</t>
    <phoneticPr fontId="3" type="noConversion"/>
  </si>
  <si>
    <t>▼근로자1</t>
    <phoneticPr fontId="3" type="noConversion"/>
  </si>
  <si>
    <t>▼근로자2</t>
    <phoneticPr fontId="3" type="noConversion"/>
  </si>
  <si>
    <t>▼근로자3</t>
    <phoneticPr fontId="3" type="noConversion"/>
  </si>
  <si>
    <t>2. 대상 근로자</t>
    <phoneticPr fontId="3" type="noConversion"/>
  </si>
  <si>
    <t>1. 대상 기업</t>
    <phoneticPr fontId="3" type="noConversion"/>
  </si>
  <si>
    <t>사업영위기간
(20점)</t>
    <phoneticPr fontId="3" type="noConversion"/>
  </si>
  <si>
    <t>계룡시 
거주기간
(30점)</t>
    <phoneticPr fontId="3" type="noConversion"/>
  </si>
  <si>
    <t>근무연차
(30점)</t>
    <phoneticPr fontId="3" type="noConversion"/>
  </si>
  <si>
    <t>연령
(20점)</t>
    <phoneticPr fontId="3" type="noConversion"/>
  </si>
  <si>
    <t>4년 이상</t>
  </si>
  <si>
    <t>6년 이상</t>
  </si>
  <si>
    <t>점수</t>
    <phoneticPr fontId="3" type="noConversion"/>
  </si>
  <si>
    <t>0년 이상</t>
    <phoneticPr fontId="3" type="noConversion"/>
  </si>
  <si>
    <t>2년 이상</t>
    <phoneticPr fontId="3" type="noConversion"/>
  </si>
  <si>
    <t>50세 이상</t>
  </si>
  <si>
    <t>40세 이상</t>
  </si>
  <si>
    <t>35세 이상</t>
  </si>
  <si>
    <t>30세 이상</t>
  </si>
  <si>
    <t>18세 이상</t>
  </si>
  <si>
    <t>◀근로자1</t>
    <phoneticPr fontId="3" type="noConversion"/>
  </si>
  <si>
    <t>◀근로자2</t>
    <phoneticPr fontId="3" type="noConversion"/>
  </si>
  <si>
    <t>◀근로자3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</si>
</sst>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00000\-00000000"/>
  </numFmts>
  <fonts count="4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HY견고딕"/>
      <family val="1"/>
      <charset val="129"/>
    </font>
    <font>
      <sz val="12"/>
      <name val="HY견고딕"/>
      <family val="1"/>
      <charset val="129"/>
    </font>
    <font>
      <sz val="14"/>
      <color theme="1"/>
      <name val="HY견고딕"/>
      <family val="1"/>
      <charset val="129"/>
    </font>
    <font>
      <b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4"/>
      <color rgb="FF000000"/>
      <name val="HY헤드라인M"/>
      <family val="1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3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MS Gothic"/>
      <family val="3"/>
      <charset val="128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70C0"/>
      <name val="HY견고딕"/>
      <family val="1"/>
      <charset val="129"/>
    </font>
    <font>
      <sz val="9"/>
      <color indexed="81"/>
      <name val="Tahoma"/>
      <family val="2"/>
    </font>
    <font>
      <sz val="21"/>
      <color rgb="FF000000"/>
      <name val="HY견고딕"/>
      <family val="1"/>
      <charset val="129"/>
    </font>
    <font>
      <b/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5"/>
      <color rgb="FF00000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4" tint="0.79998168889431442"/>
      <name val="맑은 고딕"/>
      <family val="2"/>
      <charset val="129"/>
      <scheme val="minor"/>
    </font>
    <font>
      <sz val="8"/>
      <color theme="1"/>
      <name val="HY견고딕"/>
      <family val="1"/>
      <charset val="129"/>
    </font>
    <font>
      <sz val="11"/>
      <color theme="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ck">
        <color rgb="FF0070C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76" fontId="6" fillId="0" borderId="1" xfId="1" applyFont="1" applyBorder="1" applyAlignment="1">
      <alignment horizontal="center" vertical="center" wrapText="1"/>
    </xf>
    <xf numFmtId="176" fontId="6" fillId="2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6" fillId="2" borderId="2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1" fillId="0" borderId="0" xfId="2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177" fontId="0" fillId="0" borderId="0" xfId="0" applyNumberFormat="1" applyAlignment="1">
      <alignment horizontal="center" vertical="center"/>
    </xf>
    <xf numFmtId="177" fontId="0" fillId="4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14" fillId="0" borderId="0" xfId="0" applyNumberFormat="1" applyFont="1">
      <alignment vertical="center"/>
    </xf>
    <xf numFmtId="177" fontId="12" fillId="0" borderId="0" xfId="0" applyNumberFormat="1" applyFont="1">
      <alignment vertical="center"/>
    </xf>
    <xf numFmtId="176" fontId="6" fillId="0" borderId="1" xfId="1" applyFont="1" applyBorder="1" applyAlignment="1">
      <alignment horizontal="center" vertical="center" shrinkToFit="1"/>
    </xf>
    <xf numFmtId="176" fontId="6" fillId="2" borderId="1" xfId="1" applyFont="1" applyFill="1" applyBorder="1" applyAlignment="1">
      <alignment wrapText="1"/>
    </xf>
    <xf numFmtId="0" fontId="9" fillId="5" borderId="1" xfId="0" applyFont="1" applyFill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177" fontId="10" fillId="5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justify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justify" vertical="center"/>
    </xf>
    <xf numFmtId="0" fontId="23" fillId="0" borderId="0" xfId="0" applyFont="1" applyAlignment="1">
      <alignment horizontal="justify" vertical="center"/>
    </xf>
    <xf numFmtId="0" fontId="24" fillId="0" borderId="0" xfId="0" applyFont="1" applyAlignment="1">
      <alignment horizontal="justify" vertical="center"/>
    </xf>
    <xf numFmtId="0" fontId="19" fillId="0" borderId="0" xfId="0" quotePrefix="1" applyFont="1" applyAlignment="1">
      <alignment horizontal="justify" vertical="center"/>
    </xf>
    <xf numFmtId="0" fontId="19" fillId="0" borderId="0" xfId="0" applyFont="1" applyAlignment="1">
      <alignment horizontal="justify" vertical="center" wrapText="1"/>
    </xf>
    <xf numFmtId="0" fontId="2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177" fontId="29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33" fillId="9" borderId="8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12" fillId="2" borderId="0" xfId="0" applyFont="1" applyFill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8" fillId="0" borderId="0" xfId="0" applyFont="1" applyAlignment="1" applyProtection="1">
      <alignment horizontal="left" vertical="center" shrinkToFit="1"/>
      <protection locked="0"/>
    </xf>
    <xf numFmtId="0" fontId="40" fillId="2" borderId="0" xfId="0" applyFont="1" applyFill="1">
      <alignment vertical="center"/>
    </xf>
    <xf numFmtId="0" fontId="0" fillId="2" borderId="8" xfId="0" applyFill="1" applyBorder="1">
      <alignment vertical="center"/>
    </xf>
    <xf numFmtId="0" fontId="41" fillId="2" borderId="8" xfId="0" applyFont="1" applyFill="1" applyBorder="1">
      <alignment vertical="center"/>
    </xf>
    <xf numFmtId="0" fontId="41" fillId="2" borderId="16" xfId="0" applyFont="1" applyFill="1" applyBorder="1">
      <alignment vertical="center"/>
    </xf>
    <xf numFmtId="0" fontId="41" fillId="2" borderId="18" xfId="0" applyFont="1" applyFill="1" applyBorder="1">
      <alignment vertical="center"/>
    </xf>
    <xf numFmtId="0" fontId="0" fillId="2" borderId="18" xfId="0" applyFill="1" applyBorder="1">
      <alignment vertical="center"/>
    </xf>
    <xf numFmtId="0" fontId="0" fillId="2" borderId="21" xfId="0" applyFill="1" applyBorder="1">
      <alignment vertical="center"/>
    </xf>
    <xf numFmtId="14" fontId="38" fillId="7" borderId="0" xfId="0" applyNumberFormat="1" applyFont="1" applyFill="1" applyAlignment="1">
      <alignment horizontal="left" vertical="center"/>
    </xf>
    <xf numFmtId="0" fontId="33" fillId="9" borderId="7" xfId="0" applyFont="1" applyFill="1" applyBorder="1" applyAlignment="1">
      <alignment horizontal="left" vertical="center" wrapText="1"/>
    </xf>
    <xf numFmtId="14" fontId="34" fillId="2" borderId="7" xfId="0" applyNumberFormat="1" applyFont="1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32" fillId="7" borderId="0" xfId="0" applyFont="1" applyFill="1" applyAlignment="1" applyProtection="1">
      <alignment horizontal="left" vertical="center"/>
    </xf>
    <xf numFmtId="0" fontId="0" fillId="7" borderId="0" xfId="0" applyFill="1" applyProtection="1">
      <alignment vertical="center"/>
    </xf>
    <xf numFmtId="0" fontId="39" fillId="7" borderId="0" xfId="0" applyFont="1" applyFill="1" applyAlignment="1" applyProtection="1"/>
    <xf numFmtId="0" fontId="17" fillId="7" borderId="0" xfId="0" applyFont="1" applyFill="1" applyAlignment="1" applyProtection="1">
      <alignment horizontal="left" vertical="center" indent="10"/>
    </xf>
    <xf numFmtId="176" fontId="37" fillId="4" borderId="12" xfId="1" applyFont="1" applyFill="1" applyBorder="1" applyAlignment="1" applyProtection="1">
      <alignment vertical="center"/>
    </xf>
    <xf numFmtId="0" fontId="36" fillId="7" borderId="0" xfId="0" applyFont="1" applyFill="1" applyAlignment="1" applyProtection="1">
      <alignment vertical="center"/>
    </xf>
    <xf numFmtId="0" fontId="0" fillId="7" borderId="0" xfId="0" applyFill="1" applyAlignment="1" applyProtection="1">
      <alignment horizontal="left" vertical="center"/>
    </xf>
    <xf numFmtId="0" fontId="37" fillId="7" borderId="22" xfId="0" applyFont="1" applyFill="1" applyBorder="1" applyAlignment="1" applyProtection="1">
      <alignment horizontal="center" vertical="center"/>
    </xf>
    <xf numFmtId="0" fontId="33" fillId="9" borderId="6" xfId="0" applyFont="1" applyFill="1" applyBorder="1" applyAlignment="1" applyProtection="1">
      <alignment horizontal="center" vertical="center" wrapText="1"/>
    </xf>
    <xf numFmtId="0" fontId="33" fillId="9" borderId="7" xfId="0" applyFont="1" applyFill="1" applyBorder="1" applyAlignment="1" applyProtection="1">
      <alignment horizontal="center" vertical="center" wrapText="1"/>
    </xf>
    <xf numFmtId="0" fontId="33" fillId="9" borderId="8" xfId="0" applyFont="1" applyFill="1" applyBorder="1" applyAlignment="1" applyProtection="1">
      <alignment horizontal="center" vertical="center" wrapText="1"/>
    </xf>
    <xf numFmtId="0" fontId="33" fillId="9" borderId="13" xfId="0" applyFont="1" applyFill="1" applyBorder="1" applyAlignment="1" applyProtection="1">
      <alignment horizontal="center" vertical="center" wrapText="1"/>
    </xf>
    <xf numFmtId="0" fontId="34" fillId="0" borderId="9" xfId="0" applyFont="1" applyBorder="1" applyAlignment="1" applyProtection="1">
      <alignment horizontal="center" vertical="center" wrapText="1"/>
    </xf>
    <xf numFmtId="0" fontId="34" fillId="2" borderId="9" xfId="0" applyFont="1" applyFill="1" applyBorder="1" applyAlignment="1" applyProtection="1">
      <alignment horizontal="center" vertical="center" wrapText="1"/>
    </xf>
    <xf numFmtId="0" fontId="34" fillId="0" borderId="6" xfId="0" applyFont="1" applyBorder="1" applyAlignment="1" applyProtection="1">
      <alignment horizontal="center" vertical="center" wrapText="1"/>
    </xf>
    <xf numFmtId="0" fontId="34" fillId="2" borderId="14" xfId="0" applyFont="1" applyFill="1" applyBorder="1" applyAlignment="1" applyProtection="1">
      <alignment horizontal="center" vertical="center" wrapText="1"/>
    </xf>
    <xf numFmtId="0" fontId="34" fillId="2" borderId="15" xfId="0" applyFont="1" applyFill="1" applyBorder="1" applyAlignment="1" applyProtection="1">
      <alignment horizontal="center" vertical="center" wrapText="1"/>
    </xf>
    <xf numFmtId="0" fontId="34" fillId="2" borderId="16" xfId="0" applyFont="1" applyFill="1" applyBorder="1" applyAlignment="1" applyProtection="1">
      <alignment horizontal="center" vertical="center" wrapText="1"/>
    </xf>
    <xf numFmtId="0" fontId="34" fillId="0" borderId="10" xfId="0" applyFont="1" applyBorder="1" applyAlignment="1" applyProtection="1">
      <alignment horizontal="center" vertical="center" wrapText="1"/>
    </xf>
    <xf numFmtId="0" fontId="34" fillId="2" borderId="10" xfId="0" applyFont="1" applyFill="1" applyBorder="1" applyAlignment="1" applyProtection="1">
      <alignment horizontal="center" vertical="center" wrapText="1"/>
    </xf>
    <xf numFmtId="0" fontId="34" fillId="2" borderId="17" xfId="0" applyFont="1" applyFill="1" applyBorder="1" applyAlignment="1" applyProtection="1">
      <alignment horizontal="center" vertical="center" wrapText="1"/>
    </xf>
    <xf numFmtId="0" fontId="34" fillId="2" borderId="0" xfId="0" applyFont="1" applyFill="1" applyBorder="1" applyAlignment="1" applyProtection="1">
      <alignment horizontal="center" vertical="center" wrapText="1"/>
    </xf>
    <xf numFmtId="0" fontId="34" fillId="2" borderId="18" xfId="0" applyFont="1" applyFill="1" applyBorder="1" applyAlignment="1" applyProtection="1">
      <alignment horizontal="center" vertical="center" wrapText="1"/>
    </xf>
    <xf numFmtId="0" fontId="34" fillId="0" borderId="11" xfId="0" applyFont="1" applyBorder="1" applyAlignment="1" applyProtection="1">
      <alignment horizontal="center" vertical="center" wrapText="1"/>
    </xf>
    <xf numFmtId="0" fontId="34" fillId="2" borderId="11" xfId="0" applyFont="1" applyFill="1" applyBorder="1" applyAlignment="1" applyProtection="1">
      <alignment horizontal="center" vertical="center" wrapText="1"/>
    </xf>
    <xf numFmtId="0" fontId="34" fillId="2" borderId="19" xfId="0" applyFont="1" applyFill="1" applyBorder="1" applyAlignment="1" applyProtection="1">
      <alignment horizontal="center" vertical="center" wrapText="1"/>
    </xf>
    <xf numFmtId="0" fontId="34" fillId="2" borderId="20" xfId="0" applyFont="1" applyFill="1" applyBorder="1" applyAlignment="1" applyProtection="1">
      <alignment horizontal="center" vertical="center" wrapText="1"/>
    </xf>
    <xf numFmtId="0" fontId="34" fillId="2" borderId="21" xfId="0" applyFont="1" applyFill="1" applyBorder="1" applyAlignment="1" applyProtection="1">
      <alignment horizontal="center" vertical="center" wrapText="1"/>
    </xf>
    <xf numFmtId="0" fontId="35" fillId="0" borderId="7" xfId="0" applyFont="1" applyBorder="1" applyAlignment="1" applyProtection="1">
      <alignment horizontal="center" vertical="center" wrapText="1"/>
    </xf>
    <xf numFmtId="0" fontId="35" fillId="0" borderId="8" xfId="0" applyFont="1" applyBorder="1" applyAlignment="1" applyProtection="1">
      <alignment horizontal="center" vertical="center" wrapText="1"/>
    </xf>
    <xf numFmtId="0" fontId="34" fillId="2" borderId="7" xfId="0" applyFont="1" applyFill="1" applyBorder="1" applyAlignment="1" applyProtection="1">
      <alignment horizontal="center" vertical="center" wrapText="1"/>
    </xf>
    <xf numFmtId="0" fontId="34" fillId="2" borderId="13" xfId="0" applyFont="1" applyFill="1" applyBorder="1" applyAlignment="1" applyProtection="1">
      <alignment horizontal="center" vertical="center" wrapText="1"/>
    </xf>
    <xf numFmtId="0" fontId="34" fillId="2" borderId="8" xfId="0" applyFont="1" applyFill="1" applyBorder="1" applyAlignment="1" applyProtection="1">
      <alignment horizontal="center" vertical="center" wrapText="1"/>
    </xf>
    <xf numFmtId="0" fontId="12" fillId="7" borderId="0" xfId="0" applyFont="1" applyFill="1" applyProtection="1">
      <alignment vertical="center"/>
    </xf>
    <xf numFmtId="0" fontId="35" fillId="0" borderId="6" xfId="0" applyFont="1" applyBorder="1" applyAlignment="1" applyProtection="1">
      <alignment horizontal="center" vertical="center" wrapText="1"/>
    </xf>
    <xf numFmtId="14" fontId="34" fillId="8" borderId="14" xfId="0" applyNumberFormat="1" applyFont="1" applyFill="1" applyBorder="1" applyAlignment="1" applyProtection="1">
      <alignment horizontal="left" vertical="center" wrapText="1"/>
      <protection locked="0"/>
    </xf>
    <xf numFmtId="0" fontId="34" fillId="8" borderId="17" xfId="0" applyFont="1" applyFill="1" applyBorder="1" applyAlignment="1" applyProtection="1">
      <alignment horizontal="left" vertical="center" wrapText="1"/>
      <protection locked="0"/>
    </xf>
    <xf numFmtId="0" fontId="34" fillId="8" borderId="19" xfId="0" applyFont="1" applyFill="1" applyBorder="1" applyAlignment="1" applyProtection="1">
      <alignment horizontal="left" vertical="center" wrapText="1"/>
      <protection locked="0"/>
    </xf>
    <xf numFmtId="0" fontId="0" fillId="2" borderId="7" xfId="0" applyFill="1" applyBorder="1" applyAlignment="1" applyProtection="1">
      <alignment horizontal="left" vertical="center" wrapText="1"/>
      <protection locked="0"/>
    </xf>
    <xf numFmtId="0" fontId="12" fillId="7" borderId="0" xfId="0" applyFont="1" applyFill="1" applyAlignment="1" applyProtection="1">
      <alignment horizontal="left" vertical="center"/>
      <protection locked="0"/>
    </xf>
    <xf numFmtId="0" fontId="33" fillId="9" borderId="7" xfId="0" applyFont="1" applyFill="1" applyBorder="1" applyAlignment="1" applyProtection="1">
      <alignment horizontal="left" vertical="center" wrapText="1"/>
      <protection locked="0"/>
    </xf>
    <xf numFmtId="14" fontId="34" fillId="8" borderId="7" xfId="0" applyNumberFormat="1" applyFont="1" applyFill="1" applyBorder="1" applyAlignment="1" applyProtection="1">
      <alignment horizontal="left" vertical="center" wrapText="1"/>
      <protection locked="0"/>
    </xf>
    <xf numFmtId="0" fontId="34" fillId="8" borderId="7" xfId="0" applyFont="1" applyFill="1" applyBorder="1" applyAlignment="1" applyProtection="1">
      <alignment horizontal="left" vertical="center" wrapText="1"/>
      <protection locked="0"/>
    </xf>
    <xf numFmtId="0" fontId="34" fillId="2" borderId="7" xfId="0" applyFont="1" applyFill="1" applyBorder="1" applyAlignment="1" applyProtection="1">
      <alignment horizontal="left" vertical="center" wrapText="1"/>
      <protection locked="0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21</xdr:row>
          <xdr:rowOff>28575</xdr:rowOff>
        </xdr:from>
        <xdr:to>
          <xdr:col>0</xdr:col>
          <xdr:colOff>781050</xdr:colOff>
          <xdr:row>21</xdr:row>
          <xdr:rowOff>323850</xdr:rowOff>
        </xdr:to>
        <xdr:sp macro="" textlink="">
          <xdr:nvSpPr>
            <xdr:cNvPr id="4103" name="CheckBox1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1009650</xdr:colOff>
          <xdr:row>21</xdr:row>
          <xdr:rowOff>28575</xdr:rowOff>
        </xdr:from>
        <xdr:to>
          <xdr:col>0</xdr:col>
          <xdr:colOff>1704975</xdr:colOff>
          <xdr:row>21</xdr:row>
          <xdr:rowOff>323850</xdr:rowOff>
        </xdr:to>
        <xdr:sp macro="" textlink="">
          <xdr:nvSpPr>
            <xdr:cNvPr id="4104" name="CheckBox2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nji0@korea.kr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T36"/>
  <sheetViews>
    <sheetView tabSelected="1" view="pageBreakPreview" zoomScaleNormal="85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5" sqref="E5"/>
    </sheetView>
  </sheetViews>
  <sheetFormatPr defaultRowHeight="16.5" x14ac:dyDescent="0.3"/>
  <cols>
    <col min="1" max="1" width="6.125" style="1" customWidth="1"/>
    <col min="2" max="3" width="12.5" style="1" customWidth="1"/>
    <col min="4" max="6" width="9.875" style="1" customWidth="1"/>
    <col min="7" max="7" width="13.875" style="1" bestFit="1" customWidth="1"/>
    <col min="8" max="8" width="13" style="1" customWidth="1"/>
    <col min="9" max="10" width="9.875" style="1" customWidth="1"/>
    <col min="11" max="11" width="13.875" style="1" bestFit="1" customWidth="1"/>
    <col min="12" max="12" width="5.25" style="1" bestFit="1" customWidth="1"/>
    <col min="13" max="13" width="15.125" style="1" customWidth="1"/>
    <col min="14" max="14" width="13" style="1" customWidth="1"/>
    <col min="15" max="16" width="10.25" style="1" bestFit="1" customWidth="1"/>
    <col min="17" max="17" width="27.625" style="1" customWidth="1"/>
    <col min="18" max="18" width="17.25" style="1" bestFit="1" customWidth="1"/>
    <col min="19" max="19" width="17" style="23" customWidth="1"/>
    <col min="20" max="20" width="18.75" style="1" customWidth="1"/>
    <col min="21" max="16384" width="9" style="1"/>
  </cols>
  <sheetData>
    <row r="1" spans="1:20" ht="31.5" x14ac:dyDescent="0.3">
      <c r="A1" s="21" t="s">
        <v>60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20" ht="31.5" x14ac:dyDescent="0.3">
      <c r="A2" s="2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spans="1:20" ht="31.5" x14ac:dyDescent="0.3">
      <c r="A3" s="21"/>
      <c r="B3" s="52" t="s">
        <v>37</v>
      </c>
      <c r="C3" s="52"/>
      <c r="D3" s="52"/>
      <c r="E3" s="52"/>
      <c r="F3" s="52"/>
      <c r="G3" s="52" t="s">
        <v>40</v>
      </c>
      <c r="H3" s="52"/>
      <c r="I3" s="52"/>
      <c r="J3" s="52"/>
      <c r="K3" s="53" t="s">
        <v>45</v>
      </c>
      <c r="L3" s="54"/>
      <c r="M3" s="54"/>
      <c r="N3" s="54"/>
      <c r="O3" s="54"/>
      <c r="P3" s="54"/>
      <c r="Q3" s="54"/>
      <c r="R3" s="54"/>
      <c r="S3" s="54"/>
      <c r="T3" s="55"/>
    </row>
    <row r="4" spans="1:20" ht="27" x14ac:dyDescent="0.3">
      <c r="A4" s="13" t="s">
        <v>0</v>
      </c>
      <c r="B4" s="14" t="s">
        <v>1</v>
      </c>
      <c r="C4" s="14" t="s">
        <v>23</v>
      </c>
      <c r="D4" s="34" t="s">
        <v>47</v>
      </c>
      <c r="E4" s="14" t="s">
        <v>38</v>
      </c>
      <c r="F4" s="14" t="s">
        <v>39</v>
      </c>
      <c r="G4" s="14" t="s">
        <v>41</v>
      </c>
      <c r="H4" s="14" t="s">
        <v>42</v>
      </c>
      <c r="I4" s="14" t="s">
        <v>43</v>
      </c>
      <c r="J4" s="14" t="s">
        <v>44</v>
      </c>
      <c r="K4" s="14" t="s">
        <v>46</v>
      </c>
      <c r="L4" s="14" t="s">
        <v>2</v>
      </c>
      <c r="M4" s="15" t="s">
        <v>21</v>
      </c>
      <c r="N4" s="15" t="s">
        <v>22</v>
      </c>
      <c r="O4" s="14" t="s">
        <v>43</v>
      </c>
      <c r="P4" s="14" t="s">
        <v>44</v>
      </c>
      <c r="Q4" s="14" t="s">
        <v>27</v>
      </c>
      <c r="R4" s="14" t="s">
        <v>29</v>
      </c>
      <c r="S4" s="24" t="s">
        <v>15</v>
      </c>
      <c r="T4" s="22" t="s">
        <v>13</v>
      </c>
    </row>
    <row r="5" spans="1:20" ht="24.95" customHeight="1" x14ac:dyDescent="0.3">
      <c r="A5" s="2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4"/>
      <c r="O5" s="4"/>
      <c r="P5" s="4"/>
      <c r="Q5" s="3"/>
      <c r="R5" s="3"/>
      <c r="S5" s="25"/>
      <c r="T5" s="20" t="s">
        <v>14</v>
      </c>
    </row>
    <row r="6" spans="1:20" s="11" customFormat="1" ht="24.95" customHeight="1" x14ac:dyDescent="0.3">
      <c r="A6" s="30" t="s">
        <v>5</v>
      </c>
      <c r="B6" s="30" t="s">
        <v>25</v>
      </c>
      <c r="C6" s="30" t="s">
        <v>24</v>
      </c>
      <c r="D6" s="30" t="s">
        <v>6</v>
      </c>
      <c r="E6" s="30"/>
      <c r="F6" s="30"/>
      <c r="G6" s="32" t="s">
        <v>32</v>
      </c>
      <c r="H6" s="32" t="s">
        <v>33</v>
      </c>
      <c r="I6" s="30"/>
      <c r="J6" s="30"/>
      <c r="K6" s="30" t="s">
        <v>48</v>
      </c>
      <c r="L6" s="30" t="s">
        <v>7</v>
      </c>
      <c r="M6" s="31">
        <v>43466</v>
      </c>
      <c r="N6" s="32" t="s">
        <v>26</v>
      </c>
      <c r="O6" s="32"/>
      <c r="P6" s="32"/>
      <c r="Q6" s="30" t="s">
        <v>9</v>
      </c>
      <c r="R6" s="30" t="s">
        <v>30</v>
      </c>
      <c r="S6" s="33" t="s">
        <v>20</v>
      </c>
      <c r="T6" s="30" t="s">
        <v>18</v>
      </c>
    </row>
    <row r="7" spans="1:20" ht="26.25" customHeight="1" x14ac:dyDescent="0.2">
      <c r="A7" s="2">
        <v>1</v>
      </c>
      <c r="B7" s="5"/>
      <c r="C7" s="5"/>
      <c r="D7" s="3"/>
      <c r="E7" s="3"/>
      <c r="F7" s="3"/>
      <c r="G7" s="3"/>
      <c r="H7" s="3"/>
      <c r="I7" s="3"/>
      <c r="J7" s="3"/>
      <c r="K7" s="3"/>
      <c r="L7" s="3"/>
      <c r="M7" s="6"/>
      <c r="N7" s="3"/>
      <c r="O7" s="3"/>
      <c r="P7" s="3"/>
      <c r="Q7" s="28"/>
      <c r="R7" s="29"/>
      <c r="S7" s="25"/>
      <c r="T7" s="9"/>
    </row>
    <row r="8" spans="1:20" ht="26.25" customHeight="1" x14ac:dyDescent="0.3">
      <c r="A8" s="2">
        <v>2</v>
      </c>
      <c r="B8" s="5"/>
      <c r="C8" s="5"/>
      <c r="D8" s="3"/>
      <c r="E8" s="3"/>
      <c r="F8" s="3"/>
      <c r="G8" s="3"/>
      <c r="H8" s="3"/>
      <c r="I8" s="3"/>
      <c r="J8" s="3"/>
      <c r="K8" s="3"/>
      <c r="L8" s="3"/>
      <c r="M8" s="6"/>
      <c r="N8" s="4"/>
      <c r="O8" s="4"/>
      <c r="P8" s="4"/>
      <c r="Q8" s="7"/>
      <c r="R8" s="10"/>
      <c r="S8" s="25"/>
      <c r="T8" s="9"/>
    </row>
    <row r="9" spans="1:20" ht="26.25" customHeight="1" x14ac:dyDescent="0.3">
      <c r="A9" s="2">
        <v>3</v>
      </c>
      <c r="B9" s="5"/>
      <c r="C9" s="5"/>
      <c r="D9" s="3"/>
      <c r="E9" s="3"/>
      <c r="F9" s="3"/>
      <c r="G9" s="3"/>
      <c r="H9" s="3"/>
      <c r="I9" s="3"/>
      <c r="J9" s="3"/>
      <c r="K9" s="3"/>
      <c r="L9" s="3"/>
      <c r="M9" s="6"/>
      <c r="N9" s="4"/>
      <c r="O9" s="4"/>
      <c r="P9" s="4"/>
      <c r="Q9" s="7"/>
      <c r="R9" s="8"/>
      <c r="S9" s="25"/>
      <c r="T9" s="9"/>
    </row>
    <row r="12" spans="1:20" ht="17.25" x14ac:dyDescent="0.3">
      <c r="A12" s="43" t="s">
        <v>61</v>
      </c>
    </row>
    <row r="13" spans="1:20" s="45" customFormat="1" x14ac:dyDescent="0.3">
      <c r="A13" s="44" t="s">
        <v>62</v>
      </c>
      <c r="S13" s="46"/>
    </row>
    <row r="14" spans="1:20" s="45" customFormat="1" ht="37.5" customHeight="1" x14ac:dyDescent="0.3">
      <c r="A14" s="47" t="s">
        <v>63</v>
      </c>
      <c r="S14" s="46"/>
    </row>
    <row r="18" spans="1:19" x14ac:dyDescent="0.3">
      <c r="A18" s="56" t="s">
        <v>4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</row>
    <row r="19" spans="1:19" x14ac:dyDescent="0.3">
      <c r="A19" s="56" t="s">
        <v>36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</row>
    <row r="20" spans="1:19" x14ac:dyDescent="0.3">
      <c r="A20" s="56" t="s">
        <v>8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</row>
    <row r="21" spans="1:19" x14ac:dyDescent="0.3">
      <c r="A21" s="56" t="s">
        <v>31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</row>
    <row r="22" spans="1:19" x14ac:dyDescent="0.3">
      <c r="A22" s="56" t="s">
        <v>34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</row>
    <row r="23" spans="1:19" x14ac:dyDescent="0.3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</row>
    <row r="25" spans="1:19" s="18" customFormat="1" ht="18.75" x14ac:dyDescent="0.3">
      <c r="A25" s="18" t="s">
        <v>10</v>
      </c>
      <c r="S25" s="26"/>
    </row>
    <row r="26" spans="1:19" s="16" customFormat="1" ht="14.25" x14ac:dyDescent="0.3">
      <c r="A26" s="16">
        <v>1</v>
      </c>
      <c r="B26" s="17" t="s">
        <v>35</v>
      </c>
      <c r="C26" s="17"/>
      <c r="S26" s="27"/>
    </row>
    <row r="27" spans="1:19" s="16" customFormat="1" ht="14.25" x14ac:dyDescent="0.3">
      <c r="A27" s="16">
        <v>2</v>
      </c>
      <c r="B27" s="17" t="s">
        <v>19</v>
      </c>
      <c r="C27" s="17"/>
      <c r="S27" s="27"/>
    </row>
    <row r="28" spans="1:19" s="16" customFormat="1" ht="14.25" x14ac:dyDescent="0.3">
      <c r="B28" s="17"/>
      <c r="C28" s="17"/>
      <c r="S28" s="27"/>
    </row>
    <row r="29" spans="1:19" s="16" customFormat="1" x14ac:dyDescent="0.3">
      <c r="A29" s="16" t="s">
        <v>28</v>
      </c>
      <c r="B29" s="17"/>
      <c r="C29" s="19" t="s">
        <v>11</v>
      </c>
      <c r="S29" s="27"/>
    </row>
    <row r="30" spans="1:19" s="16" customFormat="1" ht="13.5" x14ac:dyDescent="0.3">
      <c r="A30" s="16" t="s">
        <v>64</v>
      </c>
      <c r="S30" s="27"/>
    </row>
    <row r="31" spans="1:19" s="16" customFormat="1" x14ac:dyDescent="0.3">
      <c r="B31" s="19"/>
      <c r="C31" s="19"/>
      <c r="S31" s="27"/>
    </row>
    <row r="32" spans="1:19" s="16" customFormat="1" ht="14.25" x14ac:dyDescent="0.3">
      <c r="A32" s="16" t="s">
        <v>17</v>
      </c>
      <c r="B32" s="17"/>
      <c r="C32" s="17"/>
      <c r="S32" s="27"/>
    </row>
    <row r="33" spans="1:19" x14ac:dyDescent="0.3">
      <c r="A33" s="16">
        <v>3</v>
      </c>
      <c r="B33" s="17" t="s">
        <v>12</v>
      </c>
      <c r="C33" s="17"/>
    </row>
    <row r="34" spans="1:19" x14ac:dyDescent="0.3">
      <c r="A34" s="16">
        <v>4</v>
      </c>
      <c r="B34" s="17" t="s">
        <v>16</v>
      </c>
      <c r="C34" s="17"/>
    </row>
    <row r="35" spans="1:19" x14ac:dyDescent="0.3">
      <c r="A35" s="16"/>
    </row>
    <row r="36" spans="1:19" s="16" customFormat="1" ht="14.25" x14ac:dyDescent="0.3">
      <c r="B36" s="17"/>
      <c r="C36" s="17"/>
      <c r="S36" s="27"/>
    </row>
  </sheetData>
  <mergeCells count="9">
    <mergeCell ref="B3:F3"/>
    <mergeCell ref="G3:J3"/>
    <mergeCell ref="K3:T3"/>
    <mergeCell ref="A23:R23"/>
    <mergeCell ref="A18:R18"/>
    <mergeCell ref="A19:R19"/>
    <mergeCell ref="A20:R20"/>
    <mergeCell ref="A21:R21"/>
    <mergeCell ref="A22:R22"/>
  </mergeCells>
  <phoneticPr fontId="3" type="noConversion"/>
  <dataValidations disablePrompts="1" count="1">
    <dataValidation type="list" allowBlank="1" showInputMessage="1" showErrorMessage="1" sqref="R7:R9">
      <formula1>"O,X"</formula1>
    </dataValidation>
  </dataValidations>
  <hyperlinks>
    <hyperlink ref="C29" r:id="rId1"/>
  </hyperlinks>
  <pageMargins left="0.7" right="0.7" top="0.75" bottom="0.75" header="0.3" footer="0.3"/>
  <pageSetup paperSize="9" scale="31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FF0000"/>
    <pageSetUpPr fitToPage="1"/>
  </sheetPr>
  <dimension ref="A1:A22"/>
  <sheetViews>
    <sheetView zoomScaleNormal="100" workbookViewId="0">
      <selection activeCell="A3" sqref="A3"/>
    </sheetView>
  </sheetViews>
  <sheetFormatPr defaultRowHeight="16.5" x14ac:dyDescent="0.3"/>
  <cols>
    <col min="1" max="1" width="99.5" customWidth="1"/>
  </cols>
  <sheetData>
    <row r="1" spans="1:1" ht="31.5" x14ac:dyDescent="0.3">
      <c r="A1" s="35" t="s">
        <v>49</v>
      </c>
    </row>
    <row r="2" spans="1:1" x14ac:dyDescent="0.3">
      <c r="A2" s="36"/>
    </row>
    <row r="3" spans="1:1" ht="30" x14ac:dyDescent="0.3">
      <c r="A3" s="42" t="s">
        <v>59</v>
      </c>
    </row>
    <row r="4" spans="1:1" x14ac:dyDescent="0.3">
      <c r="A4" s="37"/>
    </row>
    <row r="5" spans="1:1" x14ac:dyDescent="0.3">
      <c r="A5" s="38" t="s">
        <v>50</v>
      </c>
    </row>
    <row r="6" spans="1:1" x14ac:dyDescent="0.3">
      <c r="A6" s="41" t="s">
        <v>55</v>
      </c>
    </row>
    <row r="7" spans="1:1" ht="17.25" x14ac:dyDescent="0.3">
      <c r="A7" s="40"/>
    </row>
    <row r="8" spans="1:1" x14ac:dyDescent="0.3">
      <c r="A8" s="36"/>
    </row>
    <row r="9" spans="1:1" x14ac:dyDescent="0.3">
      <c r="A9" s="38" t="s">
        <v>51</v>
      </c>
    </row>
    <row r="10" spans="1:1" x14ac:dyDescent="0.3">
      <c r="A10" s="41" t="s">
        <v>56</v>
      </c>
    </row>
    <row r="11" spans="1:1" ht="17.25" x14ac:dyDescent="0.3">
      <c r="A11" s="40"/>
    </row>
    <row r="12" spans="1:1" x14ac:dyDescent="0.3">
      <c r="A12" s="36"/>
    </row>
    <row r="13" spans="1:1" x14ac:dyDescent="0.3">
      <c r="A13" s="38" t="s">
        <v>52</v>
      </c>
    </row>
    <row r="14" spans="1:1" ht="30" x14ac:dyDescent="0.3">
      <c r="A14" s="41" t="s">
        <v>57</v>
      </c>
    </row>
    <row r="16" spans="1:1" x14ac:dyDescent="0.3">
      <c r="A16" s="36"/>
    </row>
    <row r="17" spans="1:1" x14ac:dyDescent="0.3">
      <c r="A17" s="38" t="s">
        <v>53</v>
      </c>
    </row>
    <row r="18" spans="1:1" ht="45" x14ac:dyDescent="0.3">
      <c r="A18" s="41" t="s">
        <v>58</v>
      </c>
    </row>
    <row r="19" spans="1:1" ht="28.5" x14ac:dyDescent="0.3">
      <c r="A19" s="39" t="s">
        <v>54</v>
      </c>
    </row>
    <row r="22" spans="1:1" ht="32.25" customHeight="1" x14ac:dyDescent="0.3"/>
  </sheetData>
  <phoneticPr fontId="3" type="noConversion"/>
  <pageMargins left="0.7" right="0.7" top="0.75" bottom="0.75" header="0.3" footer="0.3"/>
  <pageSetup paperSize="9" scale="80" orientation="portrait" r:id="rId1"/>
  <drawing r:id="rId2"/>
  <legacyDrawing r:id="rId3"/>
  <controls>
    <mc:AlternateContent xmlns:mc="http://schemas.openxmlformats.org/markup-compatibility/2006">
      <mc:Choice Requires="x14">
        <control shapeId="4103" r:id="rId4" name="CheckBox1">
          <controlPr defaultSize="0" autoLine="0" r:id="rId5">
            <anchor moveWithCells="1">
              <from>
                <xdr:col>0</xdr:col>
                <xdr:colOff>85725</xdr:colOff>
                <xdr:row>21</xdr:row>
                <xdr:rowOff>28575</xdr:rowOff>
              </from>
              <to>
                <xdr:col>0</xdr:col>
                <xdr:colOff>781050</xdr:colOff>
                <xdr:row>21</xdr:row>
                <xdr:rowOff>323850</xdr:rowOff>
              </to>
            </anchor>
          </controlPr>
        </control>
      </mc:Choice>
      <mc:Fallback>
        <control shapeId="4103" r:id="rId4" name="CheckBox1"/>
      </mc:Fallback>
    </mc:AlternateContent>
    <mc:AlternateContent xmlns:mc="http://schemas.openxmlformats.org/markup-compatibility/2006">
      <mc:Choice Requires="x14">
        <control shapeId="4104" r:id="rId6" name="CheckBox2">
          <controlPr defaultSize="0" autoLine="0" r:id="rId7">
            <anchor moveWithCells="1">
              <from>
                <xdr:col>0</xdr:col>
                <xdr:colOff>1009650</xdr:colOff>
                <xdr:row>21</xdr:row>
                <xdr:rowOff>28575</xdr:rowOff>
              </from>
              <to>
                <xdr:col>0</xdr:col>
                <xdr:colOff>1704975</xdr:colOff>
                <xdr:row>21</xdr:row>
                <xdr:rowOff>323850</xdr:rowOff>
              </to>
            </anchor>
          </controlPr>
        </control>
      </mc:Choice>
      <mc:Fallback>
        <control shapeId="4104" r:id="rId6" name="CheckBox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8"/>
  <sheetViews>
    <sheetView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H5" sqref="H5:H9"/>
    </sheetView>
  </sheetViews>
  <sheetFormatPr defaultRowHeight="16.5" x14ac:dyDescent="0.3"/>
  <cols>
    <col min="1" max="2" width="9" style="50"/>
    <col min="3" max="3" width="26.375" style="50" customWidth="1"/>
    <col min="4" max="4" width="9" style="50"/>
    <col min="5" max="7" width="7.125" style="50" customWidth="1"/>
    <col min="8" max="8" width="15.75" style="67" customWidth="1"/>
    <col min="9" max="25" width="9" style="50"/>
    <col min="26" max="26" width="9" style="57"/>
    <col min="27" max="16384" width="9" style="50"/>
  </cols>
  <sheetData>
    <row r="1" spans="1:26" ht="27" thickBot="1" x14ac:dyDescent="0.2">
      <c r="A1" s="68" t="s">
        <v>65</v>
      </c>
      <c r="B1" s="69"/>
      <c r="C1" s="69"/>
      <c r="D1" s="69"/>
      <c r="E1" s="70" t="s">
        <v>74</v>
      </c>
      <c r="F1" s="70" t="s">
        <v>75</v>
      </c>
      <c r="G1" s="70" t="s">
        <v>76</v>
      </c>
      <c r="H1" s="48"/>
    </row>
    <row r="2" spans="1:26" ht="30.75" customHeight="1" thickTop="1" thickBot="1" x14ac:dyDescent="0.35">
      <c r="A2" s="71"/>
      <c r="B2" s="69"/>
      <c r="C2" s="69"/>
      <c r="D2" s="69"/>
      <c r="E2" s="72" t="str">
        <f>IF(OR($E$5="", $E$28=""), "", ($E$5+$E$28)&amp;"점")</f>
        <v/>
      </c>
      <c r="F2" s="72" t="str">
        <f>IF(OR($E$5="",$F$13="",$F$28=""),"",($E$5+$F$28)&amp;"점")</f>
        <v/>
      </c>
      <c r="G2" s="72" t="str">
        <f>IF(OR($E$5="",$G$13="",$G$28=""),"",($E$5+$G$28)&amp;"점")</f>
        <v/>
      </c>
      <c r="H2" s="48" t="s">
        <v>73</v>
      </c>
    </row>
    <row r="3" spans="1:26" ht="38.25" customHeight="1" thickTop="1" x14ac:dyDescent="0.3">
      <c r="A3" s="73" t="s">
        <v>78</v>
      </c>
      <c r="B3" s="69"/>
      <c r="C3" s="74"/>
      <c r="D3" s="69"/>
      <c r="E3" s="75"/>
      <c r="F3" s="75"/>
      <c r="G3" s="75"/>
      <c r="H3" s="64">
        <v>45924</v>
      </c>
    </row>
    <row r="4" spans="1:26" ht="28.5" customHeight="1" x14ac:dyDescent="0.3">
      <c r="A4" s="76" t="s">
        <v>66</v>
      </c>
      <c r="B4" s="76" t="s">
        <v>67</v>
      </c>
      <c r="C4" s="77" t="s">
        <v>68</v>
      </c>
      <c r="D4" s="78"/>
      <c r="E4" s="77" t="s">
        <v>85</v>
      </c>
      <c r="F4" s="79"/>
      <c r="G4" s="78"/>
      <c r="H4" s="65" t="s">
        <v>70</v>
      </c>
      <c r="I4" s="49"/>
    </row>
    <row r="5" spans="1:26" ht="19.5" customHeight="1" x14ac:dyDescent="0.3">
      <c r="A5" s="80">
        <v>1</v>
      </c>
      <c r="B5" s="81" t="s">
        <v>79</v>
      </c>
      <c r="C5" s="82" t="s">
        <v>86</v>
      </c>
      <c r="D5" s="82">
        <v>8</v>
      </c>
      <c r="E5" s="83" t="str">
        <f>IF($H$5="","", IFERROR(LOOKUP(MAX(0, DATEDIF($H$5,$H$3,"Y")), $Z$5:$Z$9, $D$5:$D$9), ""))</f>
        <v/>
      </c>
      <c r="F5" s="84"/>
      <c r="G5" s="85"/>
      <c r="H5" s="103"/>
      <c r="I5" s="60"/>
      <c r="Z5" s="57">
        <v>0</v>
      </c>
    </row>
    <row r="6" spans="1:26" ht="19.5" customHeight="1" x14ac:dyDescent="0.3">
      <c r="A6" s="86"/>
      <c r="B6" s="87"/>
      <c r="C6" s="82" t="s">
        <v>87</v>
      </c>
      <c r="D6" s="82">
        <v>11</v>
      </c>
      <c r="E6" s="88"/>
      <c r="F6" s="89"/>
      <c r="G6" s="90"/>
      <c r="H6" s="104"/>
      <c r="I6" s="61"/>
      <c r="Z6" s="57">
        <v>2</v>
      </c>
    </row>
    <row r="7" spans="1:26" ht="19.5" customHeight="1" x14ac:dyDescent="0.3">
      <c r="A7" s="86"/>
      <c r="B7" s="87"/>
      <c r="C7" s="82" t="s">
        <v>83</v>
      </c>
      <c r="D7" s="82">
        <v>14</v>
      </c>
      <c r="E7" s="88"/>
      <c r="F7" s="89"/>
      <c r="G7" s="90"/>
      <c r="H7" s="104"/>
      <c r="I7" s="61"/>
      <c r="Z7" s="57">
        <v>4</v>
      </c>
    </row>
    <row r="8" spans="1:26" ht="19.5" customHeight="1" x14ac:dyDescent="0.3">
      <c r="A8" s="86"/>
      <c r="B8" s="87"/>
      <c r="C8" s="82" t="s">
        <v>84</v>
      </c>
      <c r="D8" s="82">
        <v>17</v>
      </c>
      <c r="E8" s="88"/>
      <c r="F8" s="89"/>
      <c r="G8" s="90"/>
      <c r="H8" s="104"/>
      <c r="I8" s="62"/>
      <c r="Z8" s="57">
        <v>6</v>
      </c>
    </row>
    <row r="9" spans="1:26" ht="19.5" customHeight="1" x14ac:dyDescent="0.3">
      <c r="A9" s="91"/>
      <c r="B9" s="92"/>
      <c r="C9" s="82" t="s">
        <v>72</v>
      </c>
      <c r="D9" s="82">
        <v>20</v>
      </c>
      <c r="E9" s="93"/>
      <c r="F9" s="94"/>
      <c r="G9" s="95"/>
      <c r="H9" s="105"/>
      <c r="I9" s="63"/>
      <c r="Z9" s="57">
        <v>8</v>
      </c>
    </row>
    <row r="10" spans="1:26" x14ac:dyDescent="0.3">
      <c r="A10" s="96" t="s">
        <v>71</v>
      </c>
      <c r="B10" s="97"/>
      <c r="C10" s="96">
        <v>20</v>
      </c>
      <c r="D10" s="97"/>
      <c r="E10" s="98"/>
      <c r="F10" s="99"/>
      <c r="G10" s="100"/>
      <c r="H10" s="106"/>
      <c r="I10" s="58"/>
      <c r="Z10" s="57">
        <v>20</v>
      </c>
    </row>
    <row r="11" spans="1:26" s="51" customFormat="1" ht="38.25" customHeight="1" x14ac:dyDescent="0.15">
      <c r="A11" s="73" t="s">
        <v>77</v>
      </c>
      <c r="B11" s="101"/>
      <c r="C11" s="101"/>
      <c r="D11" s="101"/>
      <c r="E11" s="70" t="s">
        <v>74</v>
      </c>
      <c r="F11" s="70" t="s">
        <v>75</v>
      </c>
      <c r="G11" s="70" t="s">
        <v>76</v>
      </c>
      <c r="H11" s="107"/>
      <c r="Z11" s="57">
        <v>0</v>
      </c>
    </row>
    <row r="12" spans="1:26" ht="28.5" customHeight="1" x14ac:dyDescent="0.3">
      <c r="A12" s="76" t="s">
        <v>66</v>
      </c>
      <c r="B12" s="76" t="s">
        <v>67</v>
      </c>
      <c r="C12" s="77" t="s">
        <v>68</v>
      </c>
      <c r="D12" s="78"/>
      <c r="E12" s="76" t="s">
        <v>69</v>
      </c>
      <c r="F12" s="76" t="s">
        <v>69</v>
      </c>
      <c r="G12" s="76" t="s">
        <v>69</v>
      </c>
      <c r="H12" s="108" t="s">
        <v>70</v>
      </c>
      <c r="I12" s="49"/>
      <c r="Z12" s="57">
        <v>0</v>
      </c>
    </row>
    <row r="13" spans="1:26" ht="19.5" customHeight="1" x14ac:dyDescent="0.3">
      <c r="A13" s="80">
        <v>2</v>
      </c>
      <c r="B13" s="81" t="s">
        <v>80</v>
      </c>
      <c r="C13" s="82" t="s">
        <v>86</v>
      </c>
      <c r="D13" s="82">
        <v>18</v>
      </c>
      <c r="E13" s="81" t="str">
        <f>IF($H13="","",
   IFERROR(LOOKUP(MAX(0, DATEDIF($H13,$H$3,"Y")), $Z$13:$Z$17, $D$13:$D$17), "")
)</f>
        <v/>
      </c>
      <c r="F13" s="81" t="str">
        <f>IF($H14="","",
   IFERROR(LOOKUP(MAX(0, DATEDIF($H14,$H$3,"Y")), $Z$13:$Z$17, $D$13:$D$17), "")
)</f>
        <v/>
      </c>
      <c r="G13" s="81" t="str">
        <f>IF($H15="","",
   IFERROR(LOOKUP(MAX(0, DATEDIF($H15,$H$3,"Y")), $Z$13:$Z$17, $D$13:$D$17), "")
)</f>
        <v/>
      </c>
      <c r="H13" s="109"/>
      <c r="I13" s="59" t="s">
        <v>93</v>
      </c>
      <c r="Z13" s="57">
        <v>0</v>
      </c>
    </row>
    <row r="14" spans="1:26" ht="19.5" customHeight="1" x14ac:dyDescent="0.3">
      <c r="A14" s="86"/>
      <c r="B14" s="87"/>
      <c r="C14" s="82" t="s">
        <v>87</v>
      </c>
      <c r="D14" s="82">
        <v>21</v>
      </c>
      <c r="E14" s="87"/>
      <c r="F14" s="87"/>
      <c r="G14" s="87"/>
      <c r="H14" s="109"/>
      <c r="I14" s="59" t="s">
        <v>94</v>
      </c>
      <c r="Z14" s="57">
        <v>2</v>
      </c>
    </row>
    <row r="15" spans="1:26" ht="19.5" customHeight="1" x14ac:dyDescent="0.3">
      <c r="A15" s="86"/>
      <c r="B15" s="87"/>
      <c r="C15" s="82" t="s">
        <v>83</v>
      </c>
      <c r="D15" s="82">
        <v>24</v>
      </c>
      <c r="E15" s="87"/>
      <c r="F15" s="87"/>
      <c r="G15" s="87"/>
      <c r="H15" s="110"/>
      <c r="I15" s="59" t="s">
        <v>95</v>
      </c>
      <c r="Z15" s="57">
        <v>4</v>
      </c>
    </row>
    <row r="16" spans="1:26" ht="19.5" customHeight="1" x14ac:dyDescent="0.3">
      <c r="A16" s="86"/>
      <c r="B16" s="87"/>
      <c r="C16" s="82" t="s">
        <v>84</v>
      </c>
      <c r="D16" s="82">
        <v>27</v>
      </c>
      <c r="E16" s="87"/>
      <c r="F16" s="87"/>
      <c r="G16" s="87"/>
      <c r="H16" s="111"/>
      <c r="I16" s="58"/>
      <c r="Z16" s="57">
        <v>6</v>
      </c>
    </row>
    <row r="17" spans="1:26" ht="19.5" customHeight="1" x14ac:dyDescent="0.3">
      <c r="A17" s="91"/>
      <c r="B17" s="92"/>
      <c r="C17" s="82" t="s">
        <v>72</v>
      </c>
      <c r="D17" s="82">
        <v>30</v>
      </c>
      <c r="E17" s="92"/>
      <c r="F17" s="92"/>
      <c r="G17" s="92"/>
      <c r="H17" s="111"/>
      <c r="I17" s="58"/>
      <c r="Z17" s="57">
        <v>8</v>
      </c>
    </row>
    <row r="18" spans="1:26" ht="19.5" customHeight="1" x14ac:dyDescent="0.3">
      <c r="A18" s="80">
        <v>3</v>
      </c>
      <c r="B18" s="81" t="s">
        <v>81</v>
      </c>
      <c r="C18" s="82" t="s">
        <v>86</v>
      </c>
      <c r="D18" s="82">
        <v>30</v>
      </c>
      <c r="E18" s="81" t="str">
        <f>IF($H18="","",
   IFERROR(LOOKUP(MAX(0, DATEDIF($H18,$H$3,"Y")), $Z$18:$Z$22, $D$18:$D$22), "")
)</f>
        <v/>
      </c>
      <c r="F18" s="81" t="str">
        <f>IF($H19="","",
   IFERROR(LOOKUP(MAX(0, DATEDIF($H19,$H$3,"Y")), $Z$18:$Z$22, $D$18:$D$22), "")
)</f>
        <v/>
      </c>
      <c r="G18" s="81" t="str">
        <f>IF($H20="","",
   IFERROR(LOOKUP(MAX(0, DATEDIF($H20,$H$3,"Y")), $Z$18:$Z$22, $D$18:$D$22), "")
)</f>
        <v/>
      </c>
      <c r="H18" s="109"/>
      <c r="I18" s="59" t="s">
        <v>93</v>
      </c>
      <c r="Z18" s="57">
        <v>0</v>
      </c>
    </row>
    <row r="19" spans="1:26" ht="19.5" customHeight="1" x14ac:dyDescent="0.3">
      <c r="A19" s="86"/>
      <c r="B19" s="87"/>
      <c r="C19" s="82" t="s">
        <v>87</v>
      </c>
      <c r="D19" s="82">
        <v>27</v>
      </c>
      <c r="E19" s="87"/>
      <c r="F19" s="87"/>
      <c r="G19" s="87"/>
      <c r="H19" s="109"/>
      <c r="I19" s="59" t="s">
        <v>94</v>
      </c>
      <c r="Z19" s="57">
        <v>2</v>
      </c>
    </row>
    <row r="20" spans="1:26" ht="19.5" customHeight="1" x14ac:dyDescent="0.3">
      <c r="A20" s="86"/>
      <c r="B20" s="87"/>
      <c r="C20" s="82" t="s">
        <v>83</v>
      </c>
      <c r="D20" s="82">
        <v>24</v>
      </c>
      <c r="E20" s="87"/>
      <c r="F20" s="87"/>
      <c r="G20" s="87"/>
      <c r="H20" s="110"/>
      <c r="I20" s="59" t="s">
        <v>95</v>
      </c>
      <c r="Z20" s="57">
        <v>4</v>
      </c>
    </row>
    <row r="21" spans="1:26" ht="19.5" customHeight="1" x14ac:dyDescent="0.3">
      <c r="A21" s="86"/>
      <c r="B21" s="87"/>
      <c r="C21" s="82" t="s">
        <v>84</v>
      </c>
      <c r="D21" s="82">
        <v>21</v>
      </c>
      <c r="E21" s="87"/>
      <c r="F21" s="87"/>
      <c r="G21" s="87"/>
      <c r="H21" s="111"/>
      <c r="I21" s="58"/>
      <c r="Z21" s="57">
        <v>6</v>
      </c>
    </row>
    <row r="22" spans="1:26" ht="19.5" customHeight="1" x14ac:dyDescent="0.3">
      <c r="A22" s="91"/>
      <c r="B22" s="92"/>
      <c r="C22" s="82" t="s">
        <v>72</v>
      </c>
      <c r="D22" s="82">
        <v>18</v>
      </c>
      <c r="E22" s="92"/>
      <c r="F22" s="92"/>
      <c r="G22" s="92"/>
      <c r="H22" s="111"/>
      <c r="I22" s="58"/>
      <c r="Z22" s="57">
        <v>8</v>
      </c>
    </row>
    <row r="23" spans="1:26" ht="19.5" customHeight="1" x14ac:dyDescent="0.3">
      <c r="A23" s="80">
        <v>4</v>
      </c>
      <c r="B23" s="81" t="s">
        <v>82</v>
      </c>
      <c r="C23" s="82" t="s">
        <v>92</v>
      </c>
      <c r="D23" s="82">
        <v>20</v>
      </c>
      <c r="E23" s="81" t="str">
        <f>IF($H23="","",
   IFERROR(LOOKUP(MAX(0, DATEDIF($H23,$H$3,"Y")), $Z$23:$Z$27, $D$23:$D$27), "")
)</f>
        <v/>
      </c>
      <c r="F23" s="81" t="str">
        <f>IF($H24="","",
   IFERROR(LOOKUP(MAX(0, DATEDIF($H24,$H$3,"Y")), $Z$23:$Z$27, $D$23:$D$27), "")
)</f>
        <v/>
      </c>
      <c r="G23" s="81" t="str">
        <f>IF($H25="","",
   IFERROR(LOOKUP(MAX(0, DATEDIF($H25,$H$3,"Y")), $Z$23:$Z$27, $D$23:$D$27), "")
)</f>
        <v/>
      </c>
      <c r="H23" s="109"/>
      <c r="I23" s="59" t="s">
        <v>93</v>
      </c>
      <c r="Z23" s="57">
        <v>18</v>
      </c>
    </row>
    <row r="24" spans="1:26" ht="19.5" customHeight="1" x14ac:dyDescent="0.3">
      <c r="A24" s="86"/>
      <c r="B24" s="87"/>
      <c r="C24" s="82" t="s">
        <v>91</v>
      </c>
      <c r="D24" s="82">
        <v>18</v>
      </c>
      <c r="E24" s="87"/>
      <c r="F24" s="87"/>
      <c r="G24" s="87"/>
      <c r="H24" s="109"/>
      <c r="I24" s="59" t="s">
        <v>94</v>
      </c>
      <c r="Z24" s="57">
        <v>30</v>
      </c>
    </row>
    <row r="25" spans="1:26" ht="19.5" customHeight="1" x14ac:dyDescent="0.3">
      <c r="A25" s="86"/>
      <c r="B25" s="87"/>
      <c r="C25" s="82" t="s">
        <v>90</v>
      </c>
      <c r="D25" s="82">
        <v>16</v>
      </c>
      <c r="E25" s="87"/>
      <c r="F25" s="87"/>
      <c r="G25" s="87"/>
      <c r="H25" s="109"/>
      <c r="I25" s="59" t="s">
        <v>95</v>
      </c>
      <c r="Z25" s="57">
        <v>35</v>
      </c>
    </row>
    <row r="26" spans="1:26" ht="19.5" customHeight="1" x14ac:dyDescent="0.3">
      <c r="A26" s="86"/>
      <c r="B26" s="87"/>
      <c r="C26" s="82" t="s">
        <v>89</v>
      </c>
      <c r="D26" s="82">
        <v>14</v>
      </c>
      <c r="E26" s="87"/>
      <c r="F26" s="87"/>
      <c r="G26" s="87"/>
      <c r="H26" s="66"/>
      <c r="I26" s="58"/>
      <c r="Z26" s="57">
        <v>40</v>
      </c>
    </row>
    <row r="27" spans="1:26" ht="19.5" customHeight="1" x14ac:dyDescent="0.3">
      <c r="A27" s="91"/>
      <c r="B27" s="92"/>
      <c r="C27" s="82" t="s">
        <v>88</v>
      </c>
      <c r="D27" s="82">
        <v>12</v>
      </c>
      <c r="E27" s="92"/>
      <c r="F27" s="92"/>
      <c r="G27" s="92"/>
      <c r="H27" s="66"/>
      <c r="I27" s="58"/>
      <c r="Z27" s="57">
        <v>50</v>
      </c>
    </row>
    <row r="28" spans="1:26" ht="16.5" customHeight="1" x14ac:dyDescent="0.3">
      <c r="A28" s="96" t="s">
        <v>71</v>
      </c>
      <c r="B28" s="97"/>
      <c r="C28" s="96">
        <v>80</v>
      </c>
      <c r="D28" s="97"/>
      <c r="E28" s="102">
        <f>SUM(E13:E27)</f>
        <v>0</v>
      </c>
      <c r="F28" s="102">
        <f t="shared" ref="F28:G28" si="0">SUM(F13:F27)</f>
        <v>0</v>
      </c>
      <c r="G28" s="102">
        <f t="shared" si="0"/>
        <v>0</v>
      </c>
      <c r="H28" s="66"/>
      <c r="I28" s="58"/>
    </row>
  </sheetData>
  <sheetProtection algorithmName="SHA-512" hashValue="irZHXI8y/F/WevD7pxcoK5lKQ8pZHT0mwHYeFLYPfVE97JHCGyc1SCbW+bAxw3TPkXr2u20trqsD4xUEoLv85A==" saltValue="7yQ1e9WsIbRwtGk6r3vxXA==" spinCount="100000" sheet="1" objects="1" scenarios="1" selectLockedCells="1"/>
  <mergeCells count="27">
    <mergeCell ref="E3:G3"/>
    <mergeCell ref="F23:F27"/>
    <mergeCell ref="G13:G17"/>
    <mergeCell ref="G18:G22"/>
    <mergeCell ref="G23:G27"/>
    <mergeCell ref="E4:G4"/>
    <mergeCell ref="E5:G9"/>
    <mergeCell ref="F13:F17"/>
    <mergeCell ref="F18:F22"/>
    <mergeCell ref="A23:A27"/>
    <mergeCell ref="E23:E27"/>
    <mergeCell ref="A28:B28"/>
    <mergeCell ref="C28:D28"/>
    <mergeCell ref="B23:B27"/>
    <mergeCell ref="H5:H9"/>
    <mergeCell ref="C4:D4"/>
    <mergeCell ref="A5:A9"/>
    <mergeCell ref="A10:B10"/>
    <mergeCell ref="C10:D10"/>
    <mergeCell ref="B5:B9"/>
    <mergeCell ref="C12:D12"/>
    <mergeCell ref="A13:A17"/>
    <mergeCell ref="E13:E17"/>
    <mergeCell ref="A18:A22"/>
    <mergeCell ref="E18:E22"/>
    <mergeCell ref="B13:B17"/>
    <mergeCell ref="B18:B22"/>
  </mergeCells>
  <phoneticPr fontId="3" type="noConversion"/>
  <pageMargins left="0.7" right="0.7" top="0.75" bottom="0.75" header="0.3" footer="0.3"/>
  <pageSetup paperSize="9" scale="8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1.신청자명단</vt:lpstr>
      <vt:lpstr>2.개인정보동의서</vt:lpstr>
      <vt:lpstr>3.심사표</vt:lpstr>
      <vt:lpstr>'1.신청자명단'!Print_Area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손지영</dc:creator>
  <cp:lastModifiedBy>손지영</cp:lastModifiedBy>
  <cp:lastPrinted>2025-09-23T04:34:15Z</cp:lastPrinted>
  <dcterms:created xsi:type="dcterms:W3CDTF">2024-01-02T06:32:44Z</dcterms:created>
  <dcterms:modified xsi:type="dcterms:W3CDTF">2025-09-24T03:27:23Z</dcterms:modified>
</cp:coreProperties>
</file>